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問６" sheetId="6" r:id="rId6"/>
    <sheet name="問７" sheetId="7" r:id="rId7"/>
    <sheet name="問１解答例" sheetId="8" r:id="rId8"/>
    <sheet name="問２解答例" sheetId="11" r:id="rId9"/>
    <sheet name="問３解答例" sheetId="12" r:id="rId10"/>
    <sheet name="問４解答例" sheetId="13" r:id="rId11"/>
    <sheet name="問５解答例" sheetId="14" r:id="rId12"/>
    <sheet name="問６解答例" sheetId="15" r:id="rId13"/>
    <sheet name="問７解答例" sheetId="16" r:id="rId14"/>
    <sheet name="問６偏差値" sheetId="17" r:id="rId15"/>
    <sheet name="問７偏差値" sheetId="18" r:id="rId16"/>
  </sheets>
  <calcPr calcId="124519"/>
</workbook>
</file>

<file path=xl/calcChain.xml><?xml version="1.0" encoding="utf-8"?>
<calcChain xmlns="http://schemas.openxmlformats.org/spreadsheetml/2006/main">
  <c r="F24" i="14"/>
  <c r="E11" i="18" l="1"/>
  <c r="E10"/>
  <c r="E9"/>
  <c r="E8"/>
  <c r="E7"/>
  <c r="E6"/>
  <c r="E5"/>
  <c r="E4"/>
  <c r="E3"/>
  <c r="E2"/>
  <c r="K11"/>
  <c r="K10"/>
  <c r="K9"/>
  <c r="K8"/>
  <c r="K7"/>
  <c r="K6"/>
  <c r="K5"/>
  <c r="K4"/>
  <c r="K3"/>
  <c r="K2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1"/>
  <c r="C18"/>
  <c r="C17"/>
  <c r="J11"/>
  <c r="C11" s="1"/>
  <c r="D11" s="1"/>
  <c r="J10"/>
  <c r="C10" s="1"/>
  <c r="D10" s="1"/>
  <c r="J9"/>
  <c r="C9"/>
  <c r="D9" s="1"/>
  <c r="J8"/>
  <c r="C8"/>
  <c r="D8" s="1"/>
  <c r="J7"/>
  <c r="C7" s="1"/>
  <c r="D7" s="1"/>
  <c r="J6"/>
  <c r="C6" s="1"/>
  <c r="D6" s="1"/>
  <c r="J5"/>
  <c r="C5"/>
  <c r="D5" s="1"/>
  <c r="J4"/>
  <c r="C4"/>
  <c r="D4" s="1"/>
  <c r="J3"/>
  <c r="C3" s="1"/>
  <c r="D3" s="1"/>
  <c r="J2"/>
  <c r="C2" s="1"/>
  <c r="E3" i="17"/>
  <c r="E4"/>
  <c r="E5"/>
  <c r="E6"/>
  <c r="E7"/>
  <c r="E8"/>
  <c r="E9"/>
  <c r="E10"/>
  <c r="E11"/>
  <c r="E2"/>
  <c r="K3"/>
  <c r="K4"/>
  <c r="K5"/>
  <c r="K6"/>
  <c r="K7"/>
  <c r="K8"/>
  <c r="K9"/>
  <c r="K10"/>
  <c r="K11"/>
  <c r="K2"/>
  <c r="J2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1"/>
  <c r="C18"/>
  <c r="D2" i="18" l="1"/>
  <c r="D12" s="1"/>
  <c r="C15" s="1"/>
  <c r="C12"/>
  <c r="C17" i="17"/>
  <c r="J11"/>
  <c r="C11" s="1"/>
  <c r="D11" s="1"/>
  <c r="J10"/>
  <c r="C10" s="1"/>
  <c r="D10" s="1"/>
  <c r="J9"/>
  <c r="C9" s="1"/>
  <c r="D9" s="1"/>
  <c r="J8"/>
  <c r="C8"/>
  <c r="D8" s="1"/>
  <c r="J7"/>
  <c r="C7" s="1"/>
  <c r="D7" s="1"/>
  <c r="J6"/>
  <c r="C5" s="1"/>
  <c r="D5" s="1"/>
  <c r="J5"/>
  <c r="J4"/>
  <c r="C4"/>
  <c r="D4" s="1"/>
  <c r="J3"/>
  <c r="C3" s="1"/>
  <c r="D3" s="1"/>
  <c r="C2"/>
  <c r="D2" l="1"/>
  <c r="C12"/>
  <c r="C6"/>
  <c r="D6" s="1"/>
  <c r="M3" i="14"/>
  <c r="M4"/>
  <c r="M5"/>
  <c r="M6"/>
  <c r="M2"/>
  <c r="D12" i="17" l="1"/>
  <c r="C15" s="1"/>
  <c r="C17" i="16"/>
  <c r="J11"/>
  <c r="C11" s="1"/>
  <c r="D11" s="1"/>
  <c r="J10"/>
  <c r="J9"/>
  <c r="C9"/>
  <c r="D9" s="1"/>
  <c r="J8"/>
  <c r="J7"/>
  <c r="J6"/>
  <c r="C6" s="1"/>
  <c r="D6" s="1"/>
  <c r="J5"/>
  <c r="C5" s="1"/>
  <c r="D5" s="1"/>
  <c r="J4"/>
  <c r="J3"/>
  <c r="C3" s="1"/>
  <c r="D3" s="1"/>
  <c r="J2"/>
  <c r="C17" i="15"/>
  <c r="J11"/>
  <c r="C11" s="1"/>
  <c r="D11" s="1"/>
  <c r="J10"/>
  <c r="C10" s="1"/>
  <c r="D10" s="1"/>
  <c r="J9"/>
  <c r="C9" s="1"/>
  <c r="D9" s="1"/>
  <c r="J8"/>
  <c r="C8" s="1"/>
  <c r="D8" s="1"/>
  <c r="J7"/>
  <c r="C7" s="1"/>
  <c r="D7" s="1"/>
  <c r="J6"/>
  <c r="C6" s="1"/>
  <c r="D6" s="1"/>
  <c r="J5"/>
  <c r="C5" s="1"/>
  <c r="D5" s="1"/>
  <c r="J4"/>
  <c r="C4" s="1"/>
  <c r="D4" s="1"/>
  <c r="J3"/>
  <c r="C3" s="1"/>
  <c r="D3" s="1"/>
  <c r="J2"/>
  <c r="C2" s="1"/>
  <c r="I3" i="14"/>
  <c r="I4"/>
  <c r="C3" s="1"/>
  <c r="D3" s="1"/>
  <c r="I5"/>
  <c r="I6"/>
  <c r="C6" s="1"/>
  <c r="D6" s="1"/>
  <c r="I2"/>
  <c r="C2" s="1"/>
  <c r="D2" s="1"/>
  <c r="E5" i="13"/>
  <c r="E4"/>
  <c r="E3"/>
  <c r="E2"/>
  <c r="D6"/>
  <c r="D12" i="12"/>
  <c r="C12"/>
  <c r="B12"/>
  <c r="A12"/>
  <c r="C42" i="11"/>
  <c r="B42"/>
  <c r="D10" i="8"/>
  <c r="C10"/>
  <c r="B10"/>
  <c r="A10"/>
  <c r="C5" i="14" l="1"/>
  <c r="D5" s="1"/>
  <c r="D2" i="15"/>
  <c r="D12" s="1"/>
  <c r="C15" s="1"/>
  <c r="C12"/>
  <c r="C4" i="14"/>
  <c r="D4" s="1"/>
  <c r="D7" s="1"/>
  <c r="C7"/>
  <c r="C4" i="16"/>
  <c r="D4" s="1"/>
  <c r="C10"/>
  <c r="D10" s="1"/>
  <c r="E6" i="13"/>
  <c r="D9" s="1"/>
  <c r="C2" i="16"/>
  <c r="C12" s="1"/>
  <c r="C8"/>
  <c r="D8" s="1"/>
  <c r="C7"/>
  <c r="D7" s="1"/>
  <c r="D2"/>
  <c r="D6" i="4"/>
  <c r="C10" i="14" l="1"/>
  <c r="D12" i="16"/>
  <c r="C15" s="1"/>
</calcChain>
</file>

<file path=xl/sharedStrings.xml><?xml version="1.0" encoding="utf-8"?>
<sst xmlns="http://schemas.openxmlformats.org/spreadsheetml/2006/main" count="317" uniqueCount="112">
  <si>
    <t>(1)</t>
    <phoneticPr fontId="1"/>
  </si>
  <si>
    <t>(2)</t>
    <phoneticPr fontId="1"/>
  </si>
  <si>
    <t>(3)</t>
    <phoneticPr fontId="1"/>
  </si>
  <si>
    <t>(4)</t>
    <phoneticPr fontId="1"/>
  </si>
  <si>
    <t>Ａ組</t>
    <rPh sb="1" eb="2">
      <t>クミ</t>
    </rPh>
    <phoneticPr fontId="1"/>
  </si>
  <si>
    <t>Ｂ組</t>
    <rPh sb="1" eb="2">
      <t>クミ</t>
    </rPh>
    <phoneticPr fontId="1"/>
  </si>
  <si>
    <t>平均値を求めなさい</t>
    <rPh sb="0" eb="3">
      <t>ヘイキンチ</t>
    </rPh>
    <rPh sb="4" eb="5">
      <t>モト</t>
    </rPh>
    <phoneticPr fontId="1"/>
  </si>
  <si>
    <t>正答数</t>
    <rPh sb="0" eb="3">
      <t>セイトウスウ</t>
    </rPh>
    <phoneticPr fontId="1"/>
  </si>
  <si>
    <t>1号</t>
    <rPh sb="1" eb="2">
      <t>ゴウ</t>
    </rPh>
    <phoneticPr fontId="1"/>
  </si>
  <si>
    <t>2号</t>
    <rPh sb="1" eb="2">
      <t>ゴウ</t>
    </rPh>
    <phoneticPr fontId="1"/>
  </si>
  <si>
    <t>3号</t>
    <rPh sb="1" eb="2">
      <t>ゴウ</t>
    </rPh>
    <phoneticPr fontId="1"/>
  </si>
  <si>
    <t>4号</t>
    <rPh sb="1" eb="2">
      <t>ゴウ</t>
    </rPh>
    <phoneticPr fontId="1"/>
  </si>
  <si>
    <t>5号</t>
    <rPh sb="1" eb="2">
      <t>ゴウ</t>
    </rPh>
    <phoneticPr fontId="1"/>
  </si>
  <si>
    <t>6号</t>
    <rPh sb="1" eb="2">
      <t>ゴウ</t>
    </rPh>
    <phoneticPr fontId="1"/>
  </si>
  <si>
    <t>7号</t>
    <rPh sb="1" eb="2">
      <t>ゴウ</t>
    </rPh>
    <phoneticPr fontId="1"/>
  </si>
  <si>
    <t>8号</t>
    <rPh sb="1" eb="2">
      <t>ゴウ</t>
    </rPh>
    <phoneticPr fontId="1"/>
  </si>
  <si>
    <t>9号</t>
    <rPh sb="1" eb="2">
      <t>ゴウ</t>
    </rPh>
    <phoneticPr fontId="1"/>
  </si>
  <si>
    <t>10号</t>
    <rPh sb="2" eb="3">
      <t>ゴウ</t>
    </rPh>
    <phoneticPr fontId="1"/>
  </si>
  <si>
    <t>11号</t>
    <rPh sb="2" eb="3">
      <t>ゴウ</t>
    </rPh>
    <phoneticPr fontId="1"/>
  </si>
  <si>
    <t>12号</t>
    <rPh sb="2" eb="3">
      <t>ゴウ</t>
    </rPh>
    <phoneticPr fontId="1"/>
  </si>
  <si>
    <t>13号</t>
    <rPh sb="2" eb="3">
      <t>ゴウ</t>
    </rPh>
    <phoneticPr fontId="1"/>
  </si>
  <si>
    <t>14号</t>
    <rPh sb="2" eb="3">
      <t>ゴウ</t>
    </rPh>
    <phoneticPr fontId="1"/>
  </si>
  <si>
    <t>15号</t>
    <rPh sb="2" eb="3">
      <t>ゴウ</t>
    </rPh>
    <phoneticPr fontId="1"/>
  </si>
  <si>
    <t>16号</t>
    <rPh sb="2" eb="3">
      <t>ゴウ</t>
    </rPh>
    <phoneticPr fontId="1"/>
  </si>
  <si>
    <t>17号</t>
    <rPh sb="2" eb="3">
      <t>ゴウ</t>
    </rPh>
    <phoneticPr fontId="1"/>
  </si>
  <si>
    <t>18号</t>
    <rPh sb="2" eb="3">
      <t>ゴウ</t>
    </rPh>
    <phoneticPr fontId="1"/>
  </si>
  <si>
    <t>19号</t>
    <rPh sb="2" eb="3">
      <t>ゴウ</t>
    </rPh>
    <phoneticPr fontId="1"/>
  </si>
  <si>
    <t>20号</t>
    <rPh sb="2" eb="3">
      <t>ゴウ</t>
    </rPh>
    <phoneticPr fontId="1"/>
  </si>
  <si>
    <t>21号</t>
    <rPh sb="2" eb="3">
      <t>ゴウ</t>
    </rPh>
    <phoneticPr fontId="1"/>
  </si>
  <si>
    <t>22号</t>
    <rPh sb="2" eb="3">
      <t>ゴウ</t>
    </rPh>
    <phoneticPr fontId="1"/>
  </si>
  <si>
    <t>23号</t>
    <rPh sb="2" eb="3">
      <t>ゴウ</t>
    </rPh>
    <phoneticPr fontId="1"/>
  </si>
  <si>
    <t>24号</t>
    <rPh sb="2" eb="3">
      <t>ゴウ</t>
    </rPh>
    <phoneticPr fontId="1"/>
  </si>
  <si>
    <t>25号</t>
    <rPh sb="2" eb="3">
      <t>ゴウ</t>
    </rPh>
    <phoneticPr fontId="1"/>
  </si>
  <si>
    <t>26号</t>
    <rPh sb="2" eb="3">
      <t>ゴウ</t>
    </rPh>
    <phoneticPr fontId="1"/>
  </si>
  <si>
    <t>27号</t>
    <rPh sb="2" eb="3">
      <t>ゴウ</t>
    </rPh>
    <phoneticPr fontId="1"/>
  </si>
  <si>
    <t>28号</t>
    <rPh sb="2" eb="3">
      <t>ゴウ</t>
    </rPh>
    <phoneticPr fontId="1"/>
  </si>
  <si>
    <t>29号</t>
    <rPh sb="2" eb="3">
      <t>ゴウ</t>
    </rPh>
    <phoneticPr fontId="1"/>
  </si>
  <si>
    <t>30号</t>
    <rPh sb="2" eb="3">
      <t>ゴウ</t>
    </rPh>
    <phoneticPr fontId="1"/>
  </si>
  <si>
    <t>31号</t>
    <rPh sb="2" eb="3">
      <t>ゴウ</t>
    </rPh>
    <phoneticPr fontId="1"/>
  </si>
  <si>
    <t>32号</t>
    <rPh sb="2" eb="3">
      <t>ゴウ</t>
    </rPh>
    <phoneticPr fontId="1"/>
  </si>
  <si>
    <t>33号</t>
    <rPh sb="2" eb="3">
      <t>ゴウ</t>
    </rPh>
    <phoneticPr fontId="1"/>
  </si>
  <si>
    <t>34号</t>
    <rPh sb="2" eb="3">
      <t>ゴウ</t>
    </rPh>
    <phoneticPr fontId="1"/>
  </si>
  <si>
    <t>35号</t>
    <rPh sb="2" eb="3">
      <t>ゴウ</t>
    </rPh>
    <phoneticPr fontId="1"/>
  </si>
  <si>
    <t>36号</t>
    <rPh sb="2" eb="3">
      <t>ゴウ</t>
    </rPh>
    <phoneticPr fontId="1"/>
  </si>
  <si>
    <t>37号</t>
    <rPh sb="2" eb="3">
      <t>ゴウ</t>
    </rPh>
    <phoneticPr fontId="1"/>
  </si>
  <si>
    <t>38号</t>
    <rPh sb="2" eb="3">
      <t>ゴウ</t>
    </rPh>
    <phoneticPr fontId="1"/>
  </si>
  <si>
    <t>39号</t>
    <rPh sb="2" eb="3">
      <t>ゴウ</t>
    </rPh>
    <phoneticPr fontId="1"/>
  </si>
  <si>
    <t>40号</t>
    <rPh sb="2" eb="3">
      <t>ゴウ</t>
    </rPh>
    <phoneticPr fontId="1"/>
  </si>
  <si>
    <t>最頻値を求めなさい</t>
    <rPh sb="0" eb="3">
      <t>サイヒンチ</t>
    </rPh>
    <rPh sb="4" eb="5">
      <t>モト</t>
    </rPh>
    <phoneticPr fontId="1"/>
  </si>
  <si>
    <t>中央値を求めなさい</t>
    <rPh sb="0" eb="3">
      <t>チュウオウチ</t>
    </rPh>
    <rPh sb="4" eb="5">
      <t>モト</t>
    </rPh>
    <phoneticPr fontId="1"/>
  </si>
  <si>
    <t>等級</t>
    <rPh sb="0" eb="2">
      <t>トウキュウ</t>
    </rPh>
    <phoneticPr fontId="1"/>
  </si>
  <si>
    <t>階級</t>
    <rPh sb="0" eb="2">
      <t>カイキュウ</t>
    </rPh>
    <phoneticPr fontId="1"/>
  </si>
  <si>
    <t>階級値</t>
    <rPh sb="0" eb="3">
      <t>カイキュウチ</t>
    </rPh>
    <phoneticPr fontId="1"/>
  </si>
  <si>
    <t>度数</t>
    <rPh sb="0" eb="2">
      <t>ドスウ</t>
    </rPh>
    <phoneticPr fontId="1"/>
  </si>
  <si>
    <t>階級値×度数</t>
    <rPh sb="0" eb="3">
      <t>カイキュウチ</t>
    </rPh>
    <rPh sb="4" eb="6">
      <t>ドスウ</t>
    </rPh>
    <phoneticPr fontId="1"/>
  </si>
  <si>
    <t>Ｓ</t>
    <phoneticPr fontId="1"/>
  </si>
  <si>
    <t>Ｍ</t>
    <phoneticPr fontId="1"/>
  </si>
  <si>
    <t>Ｌ</t>
    <phoneticPr fontId="1"/>
  </si>
  <si>
    <t>ＬＬ</t>
    <phoneticPr fontId="1"/>
  </si>
  <si>
    <t>52g以上～58g未満</t>
    <rPh sb="3" eb="5">
      <t>イジョウ</t>
    </rPh>
    <rPh sb="9" eb="11">
      <t>ミマン</t>
    </rPh>
    <phoneticPr fontId="1"/>
  </si>
  <si>
    <t>合計</t>
    <rPh sb="0" eb="2">
      <t>ゴウケイ</t>
    </rPh>
    <phoneticPr fontId="1"/>
  </si>
  <si>
    <t>58g以上～64g未満</t>
    <rPh sb="3" eb="5">
      <t>イジョウ</t>
    </rPh>
    <rPh sb="9" eb="11">
      <t>ミマン</t>
    </rPh>
    <phoneticPr fontId="1"/>
  </si>
  <si>
    <t>64g以上～70g未満</t>
    <rPh sb="3" eb="5">
      <t>イジョウ</t>
    </rPh>
    <rPh sb="9" eb="11">
      <t>ミマン</t>
    </rPh>
    <phoneticPr fontId="1"/>
  </si>
  <si>
    <t>70g以上～76g未満</t>
    <rPh sb="3" eb="5">
      <t>イジョウ</t>
    </rPh>
    <rPh sb="9" eb="11">
      <t>ミマン</t>
    </rPh>
    <phoneticPr fontId="1"/>
  </si>
  <si>
    <t>0点以上～10点未満</t>
    <rPh sb="1" eb="2">
      <t>テン</t>
    </rPh>
    <rPh sb="2" eb="4">
      <t>イジョウ</t>
    </rPh>
    <rPh sb="7" eb="8">
      <t>テン</t>
    </rPh>
    <rPh sb="8" eb="10">
      <t>ミマン</t>
    </rPh>
    <phoneticPr fontId="1"/>
  </si>
  <si>
    <t>10点以上～20点未満</t>
    <rPh sb="2" eb="3">
      <t>テン</t>
    </rPh>
    <rPh sb="3" eb="5">
      <t>イジョウ</t>
    </rPh>
    <rPh sb="8" eb="9">
      <t>テン</t>
    </rPh>
    <rPh sb="9" eb="11">
      <t>ミマン</t>
    </rPh>
    <phoneticPr fontId="1"/>
  </si>
  <si>
    <t>20点以上～30点未満</t>
    <rPh sb="2" eb="3">
      <t>テン</t>
    </rPh>
    <rPh sb="3" eb="5">
      <t>イジョウ</t>
    </rPh>
    <rPh sb="8" eb="9">
      <t>テン</t>
    </rPh>
    <rPh sb="9" eb="11">
      <t>ミマン</t>
    </rPh>
    <phoneticPr fontId="1"/>
  </si>
  <si>
    <t>30点以上～40点未満</t>
    <rPh sb="2" eb="3">
      <t>テン</t>
    </rPh>
    <rPh sb="3" eb="5">
      <t>イジョウ</t>
    </rPh>
    <rPh sb="8" eb="9">
      <t>テン</t>
    </rPh>
    <rPh sb="9" eb="11">
      <t>ミマン</t>
    </rPh>
    <phoneticPr fontId="1"/>
  </si>
  <si>
    <t>40点以上～50点未満</t>
    <rPh sb="2" eb="3">
      <t>テン</t>
    </rPh>
    <rPh sb="3" eb="5">
      <t>イジョウ</t>
    </rPh>
    <rPh sb="8" eb="9">
      <t>テン</t>
    </rPh>
    <rPh sb="9" eb="11">
      <t>ミマン</t>
    </rPh>
    <phoneticPr fontId="1"/>
  </si>
  <si>
    <t>50点以上～60点未満</t>
    <rPh sb="2" eb="3">
      <t>テン</t>
    </rPh>
    <rPh sb="3" eb="5">
      <t>イジョウ</t>
    </rPh>
    <rPh sb="8" eb="9">
      <t>テン</t>
    </rPh>
    <rPh sb="9" eb="11">
      <t>ミマン</t>
    </rPh>
    <phoneticPr fontId="1"/>
  </si>
  <si>
    <t>60点以上～70点未満</t>
    <rPh sb="2" eb="3">
      <t>テン</t>
    </rPh>
    <rPh sb="3" eb="5">
      <t>イジョウ</t>
    </rPh>
    <rPh sb="8" eb="9">
      <t>テン</t>
    </rPh>
    <rPh sb="9" eb="11">
      <t>ミマン</t>
    </rPh>
    <phoneticPr fontId="1"/>
  </si>
  <si>
    <t>70点以上～80点未満</t>
    <rPh sb="2" eb="3">
      <t>テン</t>
    </rPh>
    <rPh sb="3" eb="5">
      <t>イジョウ</t>
    </rPh>
    <rPh sb="8" eb="9">
      <t>テン</t>
    </rPh>
    <rPh sb="9" eb="11">
      <t>ミマン</t>
    </rPh>
    <phoneticPr fontId="1"/>
  </si>
  <si>
    <t>90点以上～100点</t>
    <rPh sb="2" eb="3">
      <t>テン</t>
    </rPh>
    <rPh sb="3" eb="5">
      <t>イジョウ</t>
    </rPh>
    <rPh sb="9" eb="10">
      <t>テン</t>
    </rPh>
    <phoneticPr fontId="1"/>
  </si>
  <si>
    <t>80点以上～90点未満</t>
    <rPh sb="2" eb="3">
      <t>テン</t>
    </rPh>
    <rPh sb="3" eb="5">
      <t>イジョウ</t>
    </rPh>
    <rPh sb="8" eb="9">
      <t>テン</t>
    </rPh>
    <rPh sb="9" eb="11">
      <t>ミマン</t>
    </rPh>
    <phoneticPr fontId="1"/>
  </si>
  <si>
    <t>&gt;=0</t>
    <phoneticPr fontId="1"/>
  </si>
  <si>
    <t>&gt;=10</t>
    <phoneticPr fontId="1"/>
  </si>
  <si>
    <t>&gt;=20</t>
  </si>
  <si>
    <t>&gt;=30</t>
  </si>
  <si>
    <t>&gt;=40</t>
  </si>
  <si>
    <t>&gt;=50</t>
  </si>
  <si>
    <t>&gt;=60</t>
  </si>
  <si>
    <t>&gt;=70</t>
  </si>
  <si>
    <t>&gt;=80</t>
  </si>
  <si>
    <t>&gt;=90</t>
  </si>
  <si>
    <t>平均点</t>
    <rPh sb="0" eb="3">
      <t>ヘイキンテン</t>
    </rPh>
    <phoneticPr fontId="1"/>
  </si>
  <si>
    <t>最頻値</t>
    <rPh sb="0" eb="3">
      <t>サイヒンチ</t>
    </rPh>
    <phoneticPr fontId="1"/>
  </si>
  <si>
    <t>中央値</t>
    <rPh sb="0" eb="3">
      <t>チュウオウチ</t>
    </rPh>
    <phoneticPr fontId="1"/>
  </si>
  <si>
    <t>■アドインの「分析ツール」を使ってヒストグラムを出す方法もあります。</t>
    <rPh sb="7" eb="9">
      <t>ブンセキ</t>
    </rPh>
    <rPh sb="14" eb="15">
      <t>ツカ</t>
    </rPh>
    <rPh sb="24" eb="25">
      <t>ダ</t>
    </rPh>
    <rPh sb="26" eb="28">
      <t>ホウホウ</t>
    </rPh>
    <phoneticPr fontId="1"/>
  </si>
  <si>
    <t>■別解（Excel2007以降の場合）</t>
    <rPh sb="1" eb="3">
      <t>ベッカイ</t>
    </rPh>
    <rPh sb="13" eb="15">
      <t>イコウ</t>
    </rPh>
    <rPh sb="16" eb="18">
      <t>バアイ</t>
    </rPh>
    <phoneticPr fontId="1"/>
  </si>
  <si>
    <t>=countifs($F$1:$F$20,"&gt;=61",$F$1:$F$20,"&lt;=65")　のようにしてもOKです</t>
    <phoneticPr fontId="1"/>
  </si>
  <si>
    <t>標準偏差</t>
    <rPh sb="0" eb="2">
      <t>ヒョウジュン</t>
    </rPh>
    <rPh sb="2" eb="4">
      <t>ヘンサ</t>
    </rPh>
    <phoneticPr fontId="1"/>
  </si>
  <si>
    <t>学力偏差値</t>
    <rPh sb="0" eb="2">
      <t>ガクリョク</t>
    </rPh>
    <rPh sb="2" eb="5">
      <t>ヘンサチ</t>
    </rPh>
    <phoneticPr fontId="1"/>
  </si>
  <si>
    <t>偏差値度数</t>
    <rPh sb="0" eb="3">
      <t>ヘンサチ</t>
    </rPh>
    <rPh sb="3" eb="5">
      <t>ドスウ</t>
    </rPh>
    <phoneticPr fontId="1"/>
  </si>
  <si>
    <t>偏差値分布</t>
    <rPh sb="0" eb="3">
      <t>ヘンサチ</t>
    </rPh>
    <rPh sb="3" eb="5">
      <t>ブンプ</t>
    </rPh>
    <phoneticPr fontId="1"/>
  </si>
  <si>
    <t>50個以上～60個未満</t>
    <rPh sb="2" eb="3">
      <t>コ</t>
    </rPh>
    <rPh sb="3" eb="5">
      <t>イジョウ</t>
    </rPh>
    <rPh sb="8" eb="9">
      <t>コ</t>
    </rPh>
    <rPh sb="9" eb="11">
      <t>ミマン</t>
    </rPh>
    <phoneticPr fontId="1"/>
  </si>
  <si>
    <t>60個以上～70個未満</t>
    <rPh sb="2" eb="3">
      <t>コ</t>
    </rPh>
    <rPh sb="3" eb="5">
      <t>イジョウ</t>
    </rPh>
    <rPh sb="8" eb="9">
      <t>コ</t>
    </rPh>
    <rPh sb="9" eb="11">
      <t>ミマン</t>
    </rPh>
    <phoneticPr fontId="1"/>
  </si>
  <si>
    <t>70個以上～80個未満</t>
    <rPh sb="2" eb="3">
      <t>コ</t>
    </rPh>
    <rPh sb="3" eb="5">
      <t>イジョウ</t>
    </rPh>
    <rPh sb="8" eb="9">
      <t>コ</t>
    </rPh>
    <rPh sb="9" eb="11">
      <t>ミマン</t>
    </rPh>
    <phoneticPr fontId="1"/>
  </si>
  <si>
    <t>80個以上～90個未満</t>
    <rPh sb="2" eb="3">
      <t>コ</t>
    </rPh>
    <rPh sb="3" eb="5">
      <t>イジョウ</t>
    </rPh>
    <rPh sb="8" eb="9">
      <t>コ</t>
    </rPh>
    <rPh sb="9" eb="11">
      <t>ミマン</t>
    </rPh>
    <phoneticPr fontId="1"/>
  </si>
  <si>
    <t>90個以上～100個未満</t>
    <rPh sb="2" eb="3">
      <t>コ</t>
    </rPh>
    <rPh sb="3" eb="5">
      <t>イジョウ</t>
    </rPh>
    <rPh sb="9" eb="10">
      <t>コ</t>
    </rPh>
    <rPh sb="10" eb="12">
      <t>ミマン</t>
    </rPh>
    <phoneticPr fontId="1"/>
  </si>
  <si>
    <t>&gt;=50</t>
    <phoneticPr fontId="1"/>
  </si>
  <si>
    <t>&gt;=60</t>
    <phoneticPr fontId="1"/>
  </si>
  <si>
    <t>&gt;=70</t>
    <phoneticPr fontId="1"/>
  </si>
  <si>
    <t>&gt;=80</t>
    <phoneticPr fontId="1"/>
  </si>
  <si>
    <t>&gt;=90</t>
    <phoneticPr fontId="1"/>
  </si>
  <si>
    <t>&gt;=70</t>
    <phoneticPr fontId="1"/>
  </si>
  <si>
    <t>&gt;=80</t>
    <phoneticPr fontId="1"/>
  </si>
  <si>
    <t>&gt;=90</t>
    <phoneticPr fontId="1"/>
  </si>
  <si>
    <t>&lt;60</t>
    <phoneticPr fontId="1"/>
  </si>
  <si>
    <t>&lt;70</t>
    <phoneticPr fontId="1"/>
  </si>
  <si>
    <t>&lt;80</t>
    <phoneticPr fontId="1"/>
  </si>
  <si>
    <t>&lt;90</t>
    <phoneticPr fontId="1"/>
  </si>
  <si>
    <t>&lt;100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</si>
</sst>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9" fontId="0" fillId="0" borderId="0" xfId="0" applyNumberFormat="1" applyFill="1" applyAlignment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quotePrefix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偏差値度数分布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問６偏差値!$A$2</c:f>
              <c:strCache>
                <c:ptCount val="1"/>
                <c:pt idx="0">
                  <c:v>0点以上～10点未満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問６偏差値!$E$2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問６偏差値!$A$3</c:f>
              <c:strCache>
                <c:ptCount val="1"/>
                <c:pt idx="0">
                  <c:v>10点以上～20点未満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問６偏差値!$E$3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問６偏差値!$A$4</c:f>
              <c:strCache>
                <c:ptCount val="1"/>
                <c:pt idx="0">
                  <c:v>20点以上～30点未満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問６偏差値!$E$4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問６偏差値!$A$5</c:f>
              <c:strCache>
                <c:ptCount val="1"/>
                <c:pt idx="0">
                  <c:v>30点以上～40点未満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val>
            <c:numRef>
              <c:f>問６偏差値!$E$5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問６偏差値!$A$6</c:f>
              <c:strCache>
                <c:ptCount val="1"/>
                <c:pt idx="0">
                  <c:v>40点以上～50点未満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問６偏差値!$E$6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5"/>
          <c:order val="5"/>
          <c:tx>
            <c:strRef>
              <c:f>問６偏差値!$A$7</c:f>
              <c:strCache>
                <c:ptCount val="1"/>
                <c:pt idx="0">
                  <c:v>50点以上～60点未満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問６偏差値!$E$7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6"/>
          <c:order val="6"/>
          <c:tx>
            <c:strRef>
              <c:f>問６偏差値!$A$8</c:f>
              <c:strCache>
                <c:ptCount val="1"/>
                <c:pt idx="0">
                  <c:v>60点以上～70点未満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val>
            <c:numRef>
              <c:f>問６偏差値!$E$8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7"/>
          <c:order val="7"/>
          <c:tx>
            <c:strRef>
              <c:f>問６偏差値!$A$9</c:f>
              <c:strCache>
                <c:ptCount val="1"/>
                <c:pt idx="0">
                  <c:v>70点以上～80点未満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val>
            <c:numRef>
              <c:f>問６偏差値!$E$9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問６偏差値!$A$10</c:f>
              <c:strCache>
                <c:ptCount val="1"/>
                <c:pt idx="0">
                  <c:v>80点以上～90点未満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val>
            <c:numRef>
              <c:f>問６偏差値!$E$10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問６偏差値!$A$11</c:f>
              <c:strCache>
                <c:ptCount val="1"/>
                <c:pt idx="0">
                  <c:v>90点以上～100点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val>
            <c:numRef>
              <c:f>問６偏差値!$E$11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/>
        <c:gapWidth val="219"/>
        <c:overlap val="-27"/>
        <c:axId val="91886336"/>
        <c:axId val="91887872"/>
      </c:barChart>
      <c:catAx>
        <c:axId val="91886336"/>
        <c:scaling>
          <c:orientation val="minMax"/>
        </c:scaling>
        <c:delete val="1"/>
        <c:axPos val="b"/>
        <c:numFmt formatCode="General" sourceLinked="1"/>
        <c:majorTickMark val="none"/>
        <c:tickLblPos val="nextTo"/>
        <c:crossAx val="91887872"/>
        <c:crosses val="autoZero"/>
        <c:auto val="1"/>
        <c:lblAlgn val="ctr"/>
        <c:lblOffset val="100"/>
      </c:catAx>
      <c:valAx>
        <c:axId val="918878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88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テスト点数分布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問６偏差値!$A$2</c:f>
              <c:strCache>
                <c:ptCount val="1"/>
                <c:pt idx="0">
                  <c:v>0点以上～10点未満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問６偏差値!$C$2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問６偏差値!$A$3</c:f>
              <c:strCache>
                <c:ptCount val="1"/>
                <c:pt idx="0">
                  <c:v>10点以上～20点未満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問６偏差値!$C$3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問６偏差値!$A$4</c:f>
              <c:strCache>
                <c:ptCount val="1"/>
                <c:pt idx="0">
                  <c:v>20点以上～30点未満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問６偏差値!$C$4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問６偏差値!$A$5</c:f>
              <c:strCache>
                <c:ptCount val="1"/>
                <c:pt idx="0">
                  <c:v>30点以上～40点未満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val>
            <c:numRef>
              <c:f>問６偏差値!$C$5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問６偏差値!$A$6</c:f>
              <c:strCache>
                <c:ptCount val="1"/>
                <c:pt idx="0">
                  <c:v>40点以上～50点未満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問６偏差値!$C$6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5"/>
          <c:order val="5"/>
          <c:tx>
            <c:strRef>
              <c:f>問６偏差値!$A$7</c:f>
              <c:strCache>
                <c:ptCount val="1"/>
                <c:pt idx="0">
                  <c:v>50点以上～60点未満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問６偏差値!$C$7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6"/>
          <c:order val="6"/>
          <c:tx>
            <c:strRef>
              <c:f>問６偏差値!$A$8</c:f>
              <c:strCache>
                <c:ptCount val="1"/>
                <c:pt idx="0">
                  <c:v>60点以上～70点未満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val>
            <c:numRef>
              <c:f>問６偏差値!$C$8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7"/>
          <c:order val="7"/>
          <c:tx>
            <c:strRef>
              <c:f>問６偏差値!$A$9</c:f>
              <c:strCache>
                <c:ptCount val="1"/>
                <c:pt idx="0">
                  <c:v>70点以上～80点未満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val>
            <c:numRef>
              <c:f>問６偏差値!$C$9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8"/>
          <c:order val="8"/>
          <c:tx>
            <c:strRef>
              <c:f>問６偏差値!$A$10</c:f>
              <c:strCache>
                <c:ptCount val="1"/>
                <c:pt idx="0">
                  <c:v>80点以上～90点未満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val>
            <c:numRef>
              <c:f>問６偏差値!$C$10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9"/>
          <c:order val="9"/>
          <c:tx>
            <c:strRef>
              <c:f>問６偏差値!$A$11</c:f>
              <c:strCache>
                <c:ptCount val="1"/>
                <c:pt idx="0">
                  <c:v>90点以上～100点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val>
            <c:numRef>
              <c:f>問６偏差値!$C$11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/>
        <c:gapWidth val="219"/>
        <c:overlap val="-27"/>
        <c:axId val="92005120"/>
        <c:axId val="92006656"/>
      </c:barChart>
      <c:catAx>
        <c:axId val="92005120"/>
        <c:scaling>
          <c:orientation val="minMax"/>
        </c:scaling>
        <c:delete val="1"/>
        <c:axPos val="b"/>
        <c:numFmt formatCode="General" sourceLinked="1"/>
        <c:majorTickMark val="none"/>
        <c:tickLblPos val="nextTo"/>
        <c:crossAx val="92006656"/>
        <c:crosses val="autoZero"/>
        <c:auto val="1"/>
        <c:lblAlgn val="ctr"/>
        <c:lblOffset val="100"/>
      </c:catAx>
      <c:valAx>
        <c:axId val="920066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00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テスト点数分布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問７偏差値!$A$2</c:f>
              <c:strCache>
                <c:ptCount val="1"/>
                <c:pt idx="0">
                  <c:v>0点以上～10点未満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問７偏差値!$C$2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1"/>
          <c:order val="1"/>
          <c:tx>
            <c:strRef>
              <c:f>問７偏差値!$A$3</c:f>
              <c:strCache>
                <c:ptCount val="1"/>
                <c:pt idx="0">
                  <c:v>10点以上～20点未満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問７偏差値!$C$3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問７偏差値!$A$4</c:f>
              <c:strCache>
                <c:ptCount val="1"/>
                <c:pt idx="0">
                  <c:v>20点以上～30点未満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問７偏差値!$C$4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問７偏差値!$A$5</c:f>
              <c:strCache>
                <c:ptCount val="1"/>
                <c:pt idx="0">
                  <c:v>30点以上～40点未満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val>
            <c:numRef>
              <c:f>問７偏差値!$C$5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問７偏差値!$A$6</c:f>
              <c:strCache>
                <c:ptCount val="1"/>
                <c:pt idx="0">
                  <c:v>40点以上～50点未満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問７偏差値!$C$6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問７偏差値!$A$7</c:f>
              <c:strCache>
                <c:ptCount val="1"/>
                <c:pt idx="0">
                  <c:v>50点以上～60点未満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問７偏差値!$C$7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問７偏差値!$A$8</c:f>
              <c:strCache>
                <c:ptCount val="1"/>
                <c:pt idx="0">
                  <c:v>60点以上～70点未満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val>
            <c:numRef>
              <c:f>問７偏差値!$C$8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7"/>
          <c:order val="7"/>
          <c:tx>
            <c:strRef>
              <c:f>問７偏差値!$A$9</c:f>
              <c:strCache>
                <c:ptCount val="1"/>
                <c:pt idx="0">
                  <c:v>70点以上～80点未満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val>
            <c:numRef>
              <c:f>問７偏差値!$C$9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8"/>
          <c:order val="8"/>
          <c:tx>
            <c:strRef>
              <c:f>問７偏差値!$A$10</c:f>
              <c:strCache>
                <c:ptCount val="1"/>
                <c:pt idx="0">
                  <c:v>80点以上～90点未満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val>
            <c:numRef>
              <c:f>問７偏差値!$C$10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問７偏差値!$A$11</c:f>
              <c:strCache>
                <c:ptCount val="1"/>
                <c:pt idx="0">
                  <c:v>90点以上～100点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val>
            <c:numRef>
              <c:f>問７偏差値!$C$11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/>
        <c:gapWidth val="219"/>
        <c:overlap val="-27"/>
        <c:axId val="92202112"/>
        <c:axId val="92203648"/>
      </c:barChart>
      <c:catAx>
        <c:axId val="92202112"/>
        <c:scaling>
          <c:orientation val="minMax"/>
        </c:scaling>
        <c:delete val="1"/>
        <c:axPos val="b"/>
        <c:numFmt formatCode="General" sourceLinked="1"/>
        <c:majorTickMark val="none"/>
        <c:tickLblPos val="nextTo"/>
        <c:crossAx val="92203648"/>
        <c:crosses val="autoZero"/>
        <c:auto val="1"/>
        <c:lblAlgn val="ctr"/>
        <c:lblOffset val="100"/>
      </c:catAx>
      <c:valAx>
        <c:axId val="922036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20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偏差値度数分布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問７偏差値!$A$2</c:f>
              <c:strCache>
                <c:ptCount val="1"/>
                <c:pt idx="0">
                  <c:v>0点以上～10点未満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問７偏差値!$E$2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問７偏差値!$A$3</c:f>
              <c:strCache>
                <c:ptCount val="1"/>
                <c:pt idx="0">
                  <c:v>10点以上～20点未満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問７偏差値!$E$3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問７偏差値!$A$4</c:f>
              <c:strCache>
                <c:ptCount val="1"/>
                <c:pt idx="0">
                  <c:v>20点以上～30点未満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問７偏差値!$E$4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問７偏差値!$A$5</c:f>
              <c:strCache>
                <c:ptCount val="1"/>
                <c:pt idx="0">
                  <c:v>30点以上～40点未満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val>
            <c:numRef>
              <c:f>問７偏差値!$E$5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問７偏差値!$A$6</c:f>
              <c:strCache>
                <c:ptCount val="1"/>
                <c:pt idx="0">
                  <c:v>40点以上～50点未満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問７偏差値!$E$6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ser>
          <c:idx val="5"/>
          <c:order val="5"/>
          <c:tx>
            <c:strRef>
              <c:f>問７偏差値!$A$7</c:f>
              <c:strCache>
                <c:ptCount val="1"/>
                <c:pt idx="0">
                  <c:v>50点以上～60点未満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問７偏差値!$E$7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問７偏差値!$A$8</c:f>
              <c:strCache>
                <c:ptCount val="1"/>
                <c:pt idx="0">
                  <c:v>60点以上～70点未満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val>
            <c:numRef>
              <c:f>問７偏差値!$E$8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7"/>
          <c:order val="7"/>
          <c:tx>
            <c:strRef>
              <c:f>問７偏差値!$A$9</c:f>
              <c:strCache>
                <c:ptCount val="1"/>
                <c:pt idx="0">
                  <c:v>70点以上～80点未満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val>
            <c:numRef>
              <c:f>問７偏差値!$E$9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8"/>
          <c:order val="8"/>
          <c:tx>
            <c:strRef>
              <c:f>問７偏差値!$A$10</c:f>
              <c:strCache>
                <c:ptCount val="1"/>
                <c:pt idx="0">
                  <c:v>80点以上～90点未満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val>
            <c:numRef>
              <c:f>問７偏差値!$E$10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問７偏差値!$A$11</c:f>
              <c:strCache>
                <c:ptCount val="1"/>
                <c:pt idx="0">
                  <c:v>90点以上～100点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val>
            <c:numRef>
              <c:f>問７偏差値!$E$11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/>
        <c:gapWidth val="219"/>
        <c:overlap val="-27"/>
        <c:axId val="92304512"/>
        <c:axId val="92306048"/>
      </c:barChart>
      <c:catAx>
        <c:axId val="92304512"/>
        <c:scaling>
          <c:orientation val="minMax"/>
        </c:scaling>
        <c:delete val="1"/>
        <c:axPos val="b"/>
        <c:numFmt formatCode="General" sourceLinked="1"/>
        <c:majorTickMark val="none"/>
        <c:tickLblPos val="nextTo"/>
        <c:crossAx val="92306048"/>
        <c:crosses val="autoZero"/>
        <c:auto val="1"/>
        <c:lblAlgn val="ctr"/>
        <c:lblOffset val="100"/>
      </c:catAx>
      <c:valAx>
        <c:axId val="923060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30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301625</xdr:colOff>
      <xdr:row>15</xdr:row>
      <xdr:rowOff>56520</xdr:rowOff>
    </xdr:from>
    <xdr:to>
      <xdr:col>18</xdr:col>
      <xdr:colOff>133350</xdr:colOff>
      <xdr:row>25</xdr:row>
      <xdr:rowOff>133355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244475</xdr:colOff>
      <xdr:row>15</xdr:row>
      <xdr:rowOff>59060</xdr:rowOff>
    </xdr:from>
    <xdr:to>
      <xdr:col>13</xdr:col>
      <xdr:colOff>50792</xdr:colOff>
      <xdr:row>25</xdr:row>
      <xdr:rowOff>120650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193675</xdr:colOff>
      <xdr:row>12</xdr:row>
      <xdr:rowOff>59060</xdr:rowOff>
    </xdr:from>
    <xdr:to>
      <xdr:col>13</xdr:col>
      <xdr:colOff>31750</xdr:colOff>
      <xdr:row>22</xdr:row>
      <xdr:rowOff>139705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111125</xdr:colOff>
      <xdr:row>12</xdr:row>
      <xdr:rowOff>61600</xdr:rowOff>
    </xdr:from>
    <xdr:to>
      <xdr:col>17</xdr:col>
      <xdr:colOff>565150</xdr:colOff>
      <xdr:row>22</xdr:row>
      <xdr:rowOff>146055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/>
  </sheetViews>
  <sheetFormatPr defaultRowHeight="13.5"/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F1" s="4" t="s">
        <v>6</v>
      </c>
    </row>
    <row r="2" spans="1:6">
      <c r="A2">
        <v>93</v>
      </c>
      <c r="B2">
        <v>75</v>
      </c>
      <c r="C2">
        <v>83</v>
      </c>
      <c r="D2">
        <v>80</v>
      </c>
    </row>
    <row r="3" spans="1:6">
      <c r="A3">
        <v>76</v>
      </c>
      <c r="B3">
        <v>74</v>
      </c>
      <c r="C3">
        <v>48</v>
      </c>
      <c r="D3">
        <v>45</v>
      </c>
    </row>
    <row r="4" spans="1:6">
      <c r="A4">
        <v>77</v>
      </c>
      <c r="B4">
        <v>67</v>
      </c>
      <c r="C4">
        <v>96</v>
      </c>
      <c r="D4">
        <v>89</v>
      </c>
    </row>
    <row r="5" spans="1:6">
      <c r="A5">
        <v>91</v>
      </c>
      <c r="B5">
        <v>61</v>
      </c>
      <c r="C5">
        <v>78</v>
      </c>
      <c r="D5">
        <v>80</v>
      </c>
    </row>
    <row r="6" spans="1:6">
      <c r="A6">
        <v>78</v>
      </c>
      <c r="B6">
        <v>51</v>
      </c>
      <c r="C6">
        <v>71</v>
      </c>
      <c r="D6">
        <v>59</v>
      </c>
    </row>
    <row r="7" spans="1:6">
      <c r="C7">
        <v>93</v>
      </c>
      <c r="D7">
        <v>92</v>
      </c>
    </row>
    <row r="8" spans="1:6">
      <c r="C8">
        <v>84</v>
      </c>
      <c r="D8">
        <v>84</v>
      </c>
    </row>
    <row r="9" spans="1:6">
      <c r="D9">
        <v>75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/>
  </sheetViews>
  <sheetFormatPr defaultRowHeight="13.5"/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F1" s="4" t="s">
        <v>49</v>
      </c>
    </row>
    <row r="2" spans="1:6">
      <c r="A2">
        <v>32</v>
      </c>
      <c r="B2">
        <v>44</v>
      </c>
      <c r="C2">
        <v>96</v>
      </c>
      <c r="D2">
        <v>15</v>
      </c>
    </row>
    <row r="3" spans="1:6">
      <c r="A3">
        <v>79</v>
      </c>
      <c r="B3">
        <v>49</v>
      </c>
      <c r="C3">
        <v>59</v>
      </c>
      <c r="D3">
        <v>94</v>
      </c>
    </row>
    <row r="4" spans="1:6">
      <c r="A4">
        <v>97</v>
      </c>
      <c r="B4">
        <v>40</v>
      </c>
      <c r="C4">
        <v>43</v>
      </c>
      <c r="D4">
        <v>46</v>
      </c>
    </row>
    <row r="5" spans="1:6">
      <c r="A5">
        <v>52</v>
      </c>
      <c r="B5">
        <v>34</v>
      </c>
      <c r="C5">
        <v>36</v>
      </c>
      <c r="D5">
        <v>48</v>
      </c>
    </row>
    <row r="6" spans="1:6">
      <c r="A6">
        <v>12</v>
      </c>
      <c r="B6">
        <v>50</v>
      </c>
      <c r="C6">
        <v>24</v>
      </c>
      <c r="D6">
        <v>78</v>
      </c>
    </row>
    <row r="7" spans="1:6">
      <c r="B7">
        <v>23</v>
      </c>
      <c r="C7">
        <v>68</v>
      </c>
      <c r="D7">
        <v>54</v>
      </c>
    </row>
    <row r="8" spans="1:6">
      <c r="B8">
        <v>30</v>
      </c>
      <c r="C8">
        <v>48</v>
      </c>
      <c r="D8">
        <v>55</v>
      </c>
    </row>
    <row r="9" spans="1:6">
      <c r="C9">
        <v>36</v>
      </c>
      <c r="D9">
        <v>20</v>
      </c>
    </row>
    <row r="10" spans="1:6">
      <c r="D10">
        <v>90</v>
      </c>
    </row>
    <row r="11" spans="1:6">
      <c r="D11">
        <v>27</v>
      </c>
    </row>
    <row r="12" spans="1:6">
      <c r="A12">
        <f>MEDIAN(A2:A6)</f>
        <v>52</v>
      </c>
      <c r="B12">
        <f>MEDIAN(B2:B8)</f>
        <v>40</v>
      </c>
      <c r="C12">
        <f>MEDIAN(C2:C9)</f>
        <v>45.5</v>
      </c>
      <c r="D12">
        <f>MEDIAN(D2:D11)</f>
        <v>51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/>
  </sheetViews>
  <sheetFormatPr defaultRowHeight="13.5"/>
  <cols>
    <col min="2" max="2" width="17.375" bestFit="1" customWidth="1"/>
    <col min="3" max="3" width="12.125" customWidth="1"/>
    <col min="5" max="5" width="16" customWidth="1"/>
  </cols>
  <sheetData>
    <row r="1" spans="1:5">
      <c r="A1" s="3" t="s">
        <v>50</v>
      </c>
      <c r="B1" s="3" t="s">
        <v>51</v>
      </c>
      <c r="C1" s="3" t="s">
        <v>52</v>
      </c>
      <c r="D1" s="3" t="s">
        <v>53</v>
      </c>
      <c r="E1" s="3" t="s">
        <v>54</v>
      </c>
    </row>
    <row r="2" spans="1:5">
      <c r="A2" s="5" t="s">
        <v>55</v>
      </c>
      <c r="B2" t="s">
        <v>59</v>
      </c>
      <c r="C2">
        <v>55</v>
      </c>
      <c r="D2">
        <v>3</v>
      </c>
      <c r="E2">
        <f>C2*D2</f>
        <v>165</v>
      </c>
    </row>
    <row r="3" spans="1:5">
      <c r="A3" s="5" t="s">
        <v>56</v>
      </c>
      <c r="B3" t="s">
        <v>61</v>
      </c>
      <c r="C3">
        <v>61</v>
      </c>
      <c r="D3">
        <v>11</v>
      </c>
      <c r="E3">
        <f t="shared" ref="E3:E5" si="0">C3*D3</f>
        <v>671</v>
      </c>
    </row>
    <row r="4" spans="1:5">
      <c r="A4" s="5" t="s">
        <v>57</v>
      </c>
      <c r="B4" t="s">
        <v>62</v>
      </c>
      <c r="C4">
        <v>67</v>
      </c>
      <c r="D4">
        <v>9</v>
      </c>
      <c r="E4">
        <f t="shared" si="0"/>
        <v>603</v>
      </c>
    </row>
    <row r="5" spans="1:5">
      <c r="A5" s="5" t="s">
        <v>58</v>
      </c>
      <c r="B5" t="s">
        <v>63</v>
      </c>
      <c r="C5">
        <v>73</v>
      </c>
      <c r="D5">
        <v>2</v>
      </c>
      <c r="E5">
        <f t="shared" si="0"/>
        <v>146</v>
      </c>
    </row>
    <row r="6" spans="1:5">
      <c r="A6" s="11" t="s">
        <v>60</v>
      </c>
      <c r="B6" s="11"/>
      <c r="C6" s="6"/>
      <c r="D6">
        <f>SUM(D2:D5)</f>
        <v>25</v>
      </c>
      <c r="E6">
        <f>SUM(E2:E5)</f>
        <v>1585</v>
      </c>
    </row>
    <row r="9" spans="1:5">
      <c r="D9">
        <f>E6/D6</f>
        <v>63.4</v>
      </c>
    </row>
  </sheetData>
  <mergeCells count="1">
    <mergeCell ref="A6:B6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workbookViewId="0"/>
  </sheetViews>
  <sheetFormatPr defaultRowHeight="13.5"/>
  <cols>
    <col min="1" max="1" width="22.25" customWidth="1"/>
    <col min="4" max="4" width="13" bestFit="1" customWidth="1"/>
    <col min="8" max="8" width="5.5" bestFit="1" customWidth="1"/>
    <col min="9" max="9" width="3.5" bestFit="1" customWidth="1"/>
  </cols>
  <sheetData>
    <row r="1" spans="1:15">
      <c r="A1" s="3" t="s">
        <v>51</v>
      </c>
      <c r="B1" s="3" t="s">
        <v>52</v>
      </c>
      <c r="C1" s="3" t="s">
        <v>53</v>
      </c>
      <c r="D1" s="3" t="s">
        <v>54</v>
      </c>
      <c r="F1">
        <v>70</v>
      </c>
      <c r="K1" t="s">
        <v>88</v>
      </c>
    </row>
    <row r="2" spans="1:15">
      <c r="A2" s="10" t="s">
        <v>94</v>
      </c>
      <c r="B2">
        <v>55</v>
      </c>
      <c r="C2">
        <f>I2-I3</f>
        <v>3</v>
      </c>
      <c r="D2">
        <f>B2*C2</f>
        <v>165</v>
      </c>
      <c r="F2">
        <v>57</v>
      </c>
      <c r="H2" t="s">
        <v>99</v>
      </c>
      <c r="I2">
        <f>COUNTIF($F$1:$F$20,H2)</f>
        <v>20</v>
      </c>
      <c r="K2" t="s">
        <v>99</v>
      </c>
      <c r="L2" t="s">
        <v>107</v>
      </c>
      <c r="M2">
        <f>COUNTIFS($F$1:$F$20,K2,$F$1:$F$20,L2)</f>
        <v>3</v>
      </c>
      <c r="O2" s="8" t="s">
        <v>89</v>
      </c>
    </row>
    <row r="3" spans="1:15">
      <c r="A3" s="10" t="s">
        <v>95</v>
      </c>
      <c r="B3">
        <v>65</v>
      </c>
      <c r="C3">
        <f t="shared" ref="C3:C6" si="0">I3-I4</f>
        <v>2</v>
      </c>
      <c r="D3">
        <f t="shared" ref="D3:D6" si="1">B3*C3</f>
        <v>130</v>
      </c>
      <c r="F3">
        <v>81</v>
      </c>
      <c r="H3" t="s">
        <v>100</v>
      </c>
      <c r="I3">
        <f t="shared" ref="I3:I6" si="2">COUNTIF($F$1:$F$20,H3)</f>
        <v>17</v>
      </c>
      <c r="K3" t="s">
        <v>100</v>
      </c>
      <c r="L3" t="s">
        <v>108</v>
      </c>
      <c r="M3">
        <f t="shared" ref="M3:M6" si="3">COUNTIFS($F$1:$F$20,K3,$F$1:$F$20,L3)</f>
        <v>2</v>
      </c>
    </row>
    <row r="4" spans="1:15">
      <c r="A4" s="10" t="s">
        <v>96</v>
      </c>
      <c r="B4">
        <v>75</v>
      </c>
      <c r="C4">
        <f t="shared" si="0"/>
        <v>10</v>
      </c>
      <c r="D4">
        <f t="shared" si="1"/>
        <v>750</v>
      </c>
      <c r="F4">
        <v>71</v>
      </c>
      <c r="H4" t="s">
        <v>101</v>
      </c>
      <c r="I4">
        <f t="shared" si="2"/>
        <v>15</v>
      </c>
      <c r="K4" t="s">
        <v>104</v>
      </c>
      <c r="L4" t="s">
        <v>109</v>
      </c>
      <c r="M4">
        <f t="shared" si="3"/>
        <v>10</v>
      </c>
    </row>
    <row r="5" spans="1:15">
      <c r="A5" s="10" t="s">
        <v>97</v>
      </c>
      <c r="B5">
        <v>85</v>
      </c>
      <c r="C5">
        <f t="shared" si="0"/>
        <v>4</v>
      </c>
      <c r="D5">
        <f t="shared" si="1"/>
        <v>340</v>
      </c>
      <c r="F5">
        <v>55</v>
      </c>
      <c r="H5" t="s">
        <v>102</v>
      </c>
      <c r="I5">
        <f t="shared" si="2"/>
        <v>5</v>
      </c>
      <c r="K5" t="s">
        <v>105</v>
      </c>
      <c r="L5" t="s">
        <v>110</v>
      </c>
      <c r="M5">
        <f t="shared" si="3"/>
        <v>4</v>
      </c>
    </row>
    <row r="6" spans="1:15">
      <c r="A6" s="10" t="s">
        <v>98</v>
      </c>
      <c r="B6">
        <v>95</v>
      </c>
      <c r="C6">
        <f t="shared" si="0"/>
        <v>1</v>
      </c>
      <c r="D6">
        <f t="shared" si="1"/>
        <v>95</v>
      </c>
      <c r="F6">
        <v>78</v>
      </c>
      <c r="H6" t="s">
        <v>103</v>
      </c>
      <c r="I6">
        <f t="shared" si="2"/>
        <v>1</v>
      </c>
      <c r="K6" t="s">
        <v>106</v>
      </c>
      <c r="L6" t="s">
        <v>111</v>
      </c>
      <c r="M6">
        <f t="shared" si="3"/>
        <v>1</v>
      </c>
    </row>
    <row r="7" spans="1:15">
      <c r="A7" s="5" t="s">
        <v>60</v>
      </c>
      <c r="C7">
        <f>SUM(C2:C6)</f>
        <v>20</v>
      </c>
      <c r="D7">
        <f>SUM(D2:D6)</f>
        <v>1480</v>
      </c>
      <c r="F7">
        <v>90</v>
      </c>
    </row>
    <row r="8" spans="1:15">
      <c r="F8">
        <v>84</v>
      </c>
    </row>
    <row r="9" spans="1:15">
      <c r="F9">
        <v>59</v>
      </c>
    </row>
    <row r="10" spans="1:15">
      <c r="C10">
        <f>D7/C7</f>
        <v>74</v>
      </c>
      <c r="F10">
        <v>75</v>
      </c>
    </row>
    <row r="11" spans="1:15">
      <c r="F11">
        <v>83</v>
      </c>
    </row>
    <row r="12" spans="1:15">
      <c r="F12">
        <v>78</v>
      </c>
    </row>
    <row r="13" spans="1:15">
      <c r="F13">
        <v>74</v>
      </c>
    </row>
    <row r="14" spans="1:15">
      <c r="A14" t="s">
        <v>87</v>
      </c>
      <c r="F14">
        <v>63</v>
      </c>
    </row>
    <row r="15" spans="1:15">
      <c r="F15">
        <v>70</v>
      </c>
    </row>
    <row r="16" spans="1:15">
      <c r="F16">
        <v>81</v>
      </c>
    </row>
    <row r="17" spans="6:6">
      <c r="F17">
        <v>70</v>
      </c>
    </row>
    <row r="18" spans="6:6">
      <c r="F18">
        <v>68</v>
      </c>
    </row>
    <row r="19" spans="6:6">
      <c r="F19">
        <v>72</v>
      </c>
    </row>
    <row r="20" spans="6:6">
      <c r="F20">
        <v>78</v>
      </c>
    </row>
    <row r="24" spans="6:6">
      <c r="F24">
        <f>AVERAGE(F1:F20)</f>
        <v>72.849999999999994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workbookViewId="0"/>
  </sheetViews>
  <sheetFormatPr defaultRowHeight="13.5"/>
  <cols>
    <col min="1" max="1" width="19.5" bestFit="1" customWidth="1"/>
    <col min="4" max="4" width="13" bestFit="1" customWidth="1"/>
  </cols>
  <sheetData>
    <row r="1" spans="1:10">
      <c r="A1" s="3" t="s">
        <v>51</v>
      </c>
      <c r="B1" s="3" t="s">
        <v>52</v>
      </c>
      <c r="C1" s="3" t="s">
        <v>53</v>
      </c>
      <c r="D1" s="3" t="s">
        <v>54</v>
      </c>
      <c r="F1">
        <v>82</v>
      </c>
    </row>
    <row r="2" spans="1:10">
      <c r="A2" s="5" t="s">
        <v>64</v>
      </c>
      <c r="B2">
        <v>5</v>
      </c>
      <c r="C2">
        <f>J2-J3</f>
        <v>0</v>
      </c>
      <c r="D2">
        <f>B2*C2</f>
        <v>0</v>
      </c>
      <c r="F2">
        <v>64</v>
      </c>
      <c r="I2" t="s">
        <v>74</v>
      </c>
      <c r="J2">
        <f>COUNTIF($F$1:$F$40,I2)</f>
        <v>40</v>
      </c>
    </row>
    <row r="3" spans="1:10">
      <c r="A3" s="5" t="s">
        <v>65</v>
      </c>
      <c r="B3">
        <v>15</v>
      </c>
      <c r="C3">
        <f t="shared" ref="C3:C11" si="0">J3-J4</f>
        <v>0</v>
      </c>
      <c r="D3">
        <f t="shared" ref="D3:D11" si="1">B3*C3</f>
        <v>0</v>
      </c>
      <c r="F3">
        <v>80</v>
      </c>
      <c r="I3" t="s">
        <v>75</v>
      </c>
      <c r="J3">
        <f t="shared" ref="J3:J11" si="2">COUNTIF($F$1:$F$40,I3)</f>
        <v>40</v>
      </c>
    </row>
    <row r="4" spans="1:10">
      <c r="A4" s="5" t="s">
        <v>66</v>
      </c>
      <c r="B4">
        <v>25</v>
      </c>
      <c r="C4">
        <f t="shared" si="0"/>
        <v>1</v>
      </c>
      <c r="D4">
        <f t="shared" si="1"/>
        <v>25</v>
      </c>
      <c r="F4">
        <v>54</v>
      </c>
      <c r="I4" t="s">
        <v>76</v>
      </c>
      <c r="J4">
        <f t="shared" si="2"/>
        <v>40</v>
      </c>
    </row>
    <row r="5" spans="1:10">
      <c r="A5" s="5" t="s">
        <v>67</v>
      </c>
      <c r="B5">
        <v>35</v>
      </c>
      <c r="C5">
        <f t="shared" si="0"/>
        <v>2</v>
      </c>
      <c r="D5">
        <f t="shared" si="1"/>
        <v>70</v>
      </c>
      <c r="F5">
        <v>97</v>
      </c>
      <c r="I5" t="s">
        <v>77</v>
      </c>
      <c r="J5">
        <f t="shared" si="2"/>
        <v>39</v>
      </c>
    </row>
    <row r="6" spans="1:10">
      <c r="A6" s="5" t="s">
        <v>68</v>
      </c>
      <c r="B6">
        <v>45</v>
      </c>
      <c r="C6">
        <f t="shared" si="0"/>
        <v>3</v>
      </c>
      <c r="D6">
        <f t="shared" si="1"/>
        <v>135</v>
      </c>
      <c r="F6">
        <v>100</v>
      </c>
      <c r="I6" t="s">
        <v>78</v>
      </c>
      <c r="J6">
        <f t="shared" si="2"/>
        <v>37</v>
      </c>
    </row>
    <row r="7" spans="1:10">
      <c r="A7" s="5" t="s">
        <v>69</v>
      </c>
      <c r="B7">
        <v>55</v>
      </c>
      <c r="C7">
        <f t="shared" si="0"/>
        <v>5</v>
      </c>
      <c r="D7">
        <f t="shared" si="1"/>
        <v>275</v>
      </c>
      <c r="F7">
        <v>90</v>
      </c>
      <c r="I7" t="s">
        <v>79</v>
      </c>
      <c r="J7">
        <f t="shared" si="2"/>
        <v>34</v>
      </c>
    </row>
    <row r="8" spans="1:10">
      <c r="A8" s="5" t="s">
        <v>70</v>
      </c>
      <c r="B8">
        <v>65</v>
      </c>
      <c r="C8">
        <f t="shared" si="0"/>
        <v>7</v>
      </c>
      <c r="D8">
        <f t="shared" si="1"/>
        <v>455</v>
      </c>
      <c r="F8">
        <v>95</v>
      </c>
      <c r="I8" t="s">
        <v>80</v>
      </c>
      <c r="J8">
        <f t="shared" si="2"/>
        <v>29</v>
      </c>
    </row>
    <row r="9" spans="1:10">
      <c r="A9" s="5" t="s">
        <v>71</v>
      </c>
      <c r="B9">
        <v>75</v>
      </c>
      <c r="C9">
        <f t="shared" si="0"/>
        <v>7</v>
      </c>
      <c r="D9">
        <f t="shared" si="1"/>
        <v>525</v>
      </c>
      <c r="F9">
        <v>44</v>
      </c>
      <c r="I9" t="s">
        <v>81</v>
      </c>
      <c r="J9">
        <f t="shared" si="2"/>
        <v>22</v>
      </c>
    </row>
    <row r="10" spans="1:10">
      <c r="A10" s="5" t="s">
        <v>73</v>
      </c>
      <c r="B10">
        <v>85</v>
      </c>
      <c r="C10">
        <f t="shared" si="0"/>
        <v>6</v>
      </c>
      <c r="D10">
        <f t="shared" si="1"/>
        <v>510</v>
      </c>
      <c r="F10">
        <v>47</v>
      </c>
      <c r="I10" t="s">
        <v>82</v>
      </c>
      <c r="J10">
        <f t="shared" si="2"/>
        <v>15</v>
      </c>
    </row>
    <row r="11" spans="1:10">
      <c r="A11" s="5" t="s">
        <v>72</v>
      </c>
      <c r="B11">
        <v>95</v>
      </c>
      <c r="C11">
        <f t="shared" si="0"/>
        <v>9</v>
      </c>
      <c r="D11">
        <f t="shared" si="1"/>
        <v>855</v>
      </c>
      <c r="F11">
        <v>64</v>
      </c>
      <c r="I11" t="s">
        <v>83</v>
      </c>
      <c r="J11">
        <f t="shared" si="2"/>
        <v>9</v>
      </c>
    </row>
    <row r="12" spans="1:10">
      <c r="C12">
        <f>SUM(C2:C11)</f>
        <v>40</v>
      </c>
      <c r="D12">
        <f>SUM(D2:D11)</f>
        <v>2850</v>
      </c>
      <c r="F12">
        <v>85</v>
      </c>
    </row>
    <row r="13" spans="1:10">
      <c r="F13">
        <v>37</v>
      </c>
    </row>
    <row r="14" spans="1:10">
      <c r="F14">
        <v>79</v>
      </c>
    </row>
    <row r="15" spans="1:10">
      <c r="B15" t="s">
        <v>84</v>
      </c>
      <c r="C15">
        <f>D12/C12</f>
        <v>71.25</v>
      </c>
      <c r="F15">
        <v>71</v>
      </c>
    </row>
    <row r="16" spans="1:10">
      <c r="B16" t="s">
        <v>85</v>
      </c>
      <c r="F16">
        <v>70</v>
      </c>
    </row>
    <row r="17" spans="2:6">
      <c r="B17" t="s">
        <v>86</v>
      </c>
      <c r="C17">
        <f>MEDIAN(F1:F40)</f>
        <v>71.5</v>
      </c>
      <c r="F17">
        <v>91</v>
      </c>
    </row>
    <row r="18" spans="2:6">
      <c r="F18">
        <v>92</v>
      </c>
    </row>
    <row r="19" spans="2:6">
      <c r="F19">
        <v>74</v>
      </c>
    </row>
    <row r="20" spans="2:6">
      <c r="F20">
        <v>72</v>
      </c>
    </row>
    <row r="21" spans="2:6">
      <c r="F21">
        <v>81</v>
      </c>
    </row>
    <row r="22" spans="2:6">
      <c r="F22">
        <v>98</v>
      </c>
    </row>
    <row r="23" spans="2:6">
      <c r="F23">
        <v>31</v>
      </c>
    </row>
    <row r="24" spans="2:6">
      <c r="F24">
        <v>28</v>
      </c>
    </row>
    <row r="25" spans="2:6">
      <c r="F25">
        <v>94</v>
      </c>
    </row>
    <row r="26" spans="2:6">
      <c r="F26">
        <v>92</v>
      </c>
    </row>
    <row r="27" spans="2:6">
      <c r="F27">
        <v>75</v>
      </c>
    </row>
    <row r="28" spans="2:6">
      <c r="F28">
        <v>57</v>
      </c>
    </row>
    <row r="29" spans="2:6">
      <c r="F29">
        <v>51</v>
      </c>
    </row>
    <row r="30" spans="2:6">
      <c r="F30">
        <v>51</v>
      </c>
    </row>
    <row r="31" spans="2:6">
      <c r="F31">
        <v>64</v>
      </c>
    </row>
    <row r="32" spans="2:6">
      <c r="F32">
        <v>87</v>
      </c>
    </row>
    <row r="33" spans="6:6">
      <c r="F33">
        <v>73</v>
      </c>
    </row>
    <row r="34" spans="6:6">
      <c r="F34">
        <v>66</v>
      </c>
    </row>
    <row r="35" spans="6:6">
      <c r="F35">
        <v>60</v>
      </c>
    </row>
    <row r="36" spans="6:6">
      <c r="F36">
        <v>48</v>
      </c>
    </row>
    <row r="37" spans="6:6">
      <c r="F37">
        <v>63</v>
      </c>
    </row>
    <row r="38" spans="6:6">
      <c r="F38">
        <v>52</v>
      </c>
    </row>
    <row r="39" spans="6:6">
      <c r="F39">
        <v>83</v>
      </c>
    </row>
    <row r="40" spans="6:6">
      <c r="F40">
        <v>63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0"/>
  <sheetViews>
    <sheetView workbookViewId="0"/>
  </sheetViews>
  <sheetFormatPr defaultRowHeight="13.5"/>
  <cols>
    <col min="1" max="1" width="19.5" bestFit="1" customWidth="1"/>
    <col min="4" max="4" width="13" bestFit="1" customWidth="1"/>
  </cols>
  <sheetData>
    <row r="1" spans="1:10">
      <c r="A1" s="3" t="s">
        <v>51</v>
      </c>
      <c r="B1" s="3" t="s">
        <v>52</v>
      </c>
      <c r="C1" s="3" t="s">
        <v>53</v>
      </c>
      <c r="D1" s="3" t="s">
        <v>54</v>
      </c>
      <c r="F1">
        <v>15</v>
      </c>
    </row>
    <row r="2" spans="1:10">
      <c r="A2" s="5" t="s">
        <v>64</v>
      </c>
      <c r="B2">
        <v>5</v>
      </c>
      <c r="C2">
        <f>J2-J3</f>
        <v>18</v>
      </c>
      <c r="D2">
        <f>B2*C2</f>
        <v>90</v>
      </c>
      <c r="F2">
        <v>5</v>
      </c>
      <c r="I2" t="s">
        <v>74</v>
      </c>
      <c r="J2">
        <f>COUNTIF($F$1:$F$40,I2)</f>
        <v>40</v>
      </c>
    </row>
    <row r="3" spans="1:10">
      <c r="A3" s="5" t="s">
        <v>65</v>
      </c>
      <c r="B3">
        <v>15</v>
      </c>
      <c r="C3">
        <f t="shared" ref="C3:C11" si="0">J3-J4</f>
        <v>8</v>
      </c>
      <c r="D3">
        <f t="shared" ref="D3:D11" si="1">B3*C3</f>
        <v>120</v>
      </c>
      <c r="F3">
        <v>0</v>
      </c>
      <c r="I3" t="s">
        <v>75</v>
      </c>
      <c r="J3">
        <f t="shared" ref="J3:J11" si="2">COUNTIF($F$1:$F$40,I3)</f>
        <v>22</v>
      </c>
    </row>
    <row r="4" spans="1:10">
      <c r="A4" s="5" t="s">
        <v>66</v>
      </c>
      <c r="B4">
        <v>25</v>
      </c>
      <c r="C4">
        <f t="shared" si="0"/>
        <v>5</v>
      </c>
      <c r="D4">
        <f t="shared" si="1"/>
        <v>125</v>
      </c>
      <c r="F4">
        <v>0</v>
      </c>
      <c r="I4" t="s">
        <v>76</v>
      </c>
      <c r="J4">
        <f t="shared" si="2"/>
        <v>14</v>
      </c>
    </row>
    <row r="5" spans="1:10">
      <c r="A5" s="5" t="s">
        <v>67</v>
      </c>
      <c r="B5">
        <v>35</v>
      </c>
      <c r="C5">
        <f t="shared" si="0"/>
        <v>0</v>
      </c>
      <c r="D5">
        <f t="shared" si="1"/>
        <v>0</v>
      </c>
      <c r="F5">
        <v>25</v>
      </c>
      <c r="I5" t="s">
        <v>77</v>
      </c>
      <c r="J5">
        <f t="shared" si="2"/>
        <v>9</v>
      </c>
    </row>
    <row r="6" spans="1:10">
      <c r="A6" s="5" t="s">
        <v>68</v>
      </c>
      <c r="B6">
        <v>45</v>
      </c>
      <c r="C6">
        <f t="shared" si="0"/>
        <v>0</v>
      </c>
      <c r="D6">
        <f t="shared" si="1"/>
        <v>0</v>
      </c>
      <c r="F6">
        <v>5</v>
      </c>
      <c r="I6" t="s">
        <v>78</v>
      </c>
      <c r="J6">
        <f t="shared" si="2"/>
        <v>9</v>
      </c>
    </row>
    <row r="7" spans="1:10">
      <c r="A7" s="5" t="s">
        <v>69</v>
      </c>
      <c r="B7">
        <v>55</v>
      </c>
      <c r="C7">
        <f t="shared" si="0"/>
        <v>1</v>
      </c>
      <c r="D7">
        <f t="shared" si="1"/>
        <v>55</v>
      </c>
      <c r="F7">
        <v>95</v>
      </c>
      <c r="I7" t="s">
        <v>79</v>
      </c>
      <c r="J7">
        <f t="shared" si="2"/>
        <v>9</v>
      </c>
    </row>
    <row r="8" spans="1:10">
      <c r="A8" s="5" t="s">
        <v>70</v>
      </c>
      <c r="B8">
        <v>65</v>
      </c>
      <c r="C8">
        <f t="shared" si="0"/>
        <v>3</v>
      </c>
      <c r="D8">
        <f t="shared" si="1"/>
        <v>195</v>
      </c>
      <c r="F8">
        <v>25</v>
      </c>
      <c r="I8" t="s">
        <v>80</v>
      </c>
      <c r="J8">
        <f t="shared" si="2"/>
        <v>8</v>
      </c>
    </row>
    <row r="9" spans="1:10">
      <c r="A9" s="5" t="s">
        <v>71</v>
      </c>
      <c r="B9">
        <v>75</v>
      </c>
      <c r="C9">
        <f t="shared" si="0"/>
        <v>2</v>
      </c>
      <c r="D9">
        <f t="shared" si="1"/>
        <v>150</v>
      </c>
      <c r="F9">
        <v>55</v>
      </c>
      <c r="I9" t="s">
        <v>81</v>
      </c>
      <c r="J9">
        <f t="shared" si="2"/>
        <v>5</v>
      </c>
    </row>
    <row r="10" spans="1:10">
      <c r="A10" s="5" t="s">
        <v>73</v>
      </c>
      <c r="B10">
        <v>85</v>
      </c>
      <c r="C10">
        <f t="shared" si="0"/>
        <v>0</v>
      </c>
      <c r="D10">
        <f t="shared" si="1"/>
        <v>0</v>
      </c>
      <c r="F10">
        <v>10</v>
      </c>
      <c r="I10" t="s">
        <v>82</v>
      </c>
      <c r="J10">
        <f t="shared" si="2"/>
        <v>3</v>
      </c>
    </row>
    <row r="11" spans="1:10">
      <c r="A11" s="5" t="s">
        <v>72</v>
      </c>
      <c r="B11">
        <v>95</v>
      </c>
      <c r="C11">
        <f t="shared" si="0"/>
        <v>3</v>
      </c>
      <c r="D11">
        <f t="shared" si="1"/>
        <v>285</v>
      </c>
      <c r="F11">
        <v>10</v>
      </c>
      <c r="I11" t="s">
        <v>83</v>
      </c>
      <c r="J11">
        <f t="shared" si="2"/>
        <v>3</v>
      </c>
    </row>
    <row r="12" spans="1:10">
      <c r="C12">
        <f>SUM(C2:C11)</f>
        <v>40</v>
      </c>
      <c r="D12">
        <f>SUM(D2:D11)</f>
        <v>1020</v>
      </c>
      <c r="F12">
        <v>0</v>
      </c>
    </row>
    <row r="13" spans="1:10">
      <c r="F13">
        <v>74</v>
      </c>
    </row>
    <row r="14" spans="1:10">
      <c r="F14">
        <v>69</v>
      </c>
    </row>
    <row r="15" spans="1:10">
      <c r="B15" t="s">
        <v>84</v>
      </c>
      <c r="C15">
        <f>D12/C12</f>
        <v>25.5</v>
      </c>
      <c r="F15">
        <v>5</v>
      </c>
    </row>
    <row r="16" spans="1:10">
      <c r="B16" t="s">
        <v>85</v>
      </c>
      <c r="F16">
        <v>5</v>
      </c>
    </row>
    <row r="17" spans="2:6">
      <c r="B17" t="s">
        <v>86</v>
      </c>
      <c r="C17">
        <f>MEDIAN(F1:F40)</f>
        <v>10</v>
      </c>
      <c r="F17">
        <v>20</v>
      </c>
    </row>
    <row r="18" spans="2:6">
      <c r="F18">
        <v>15</v>
      </c>
    </row>
    <row r="19" spans="2:6">
      <c r="F19">
        <v>18</v>
      </c>
    </row>
    <row r="20" spans="2:6">
      <c r="F20">
        <v>69</v>
      </c>
    </row>
    <row r="21" spans="2:6">
      <c r="F21">
        <v>5</v>
      </c>
    </row>
    <row r="22" spans="2:6">
      <c r="F22">
        <v>10</v>
      </c>
    </row>
    <row r="23" spans="2:6">
      <c r="F23">
        <v>20</v>
      </c>
    </row>
    <row r="24" spans="2:6">
      <c r="F24">
        <v>61</v>
      </c>
    </row>
    <row r="25" spans="2:6">
      <c r="F25">
        <v>0</v>
      </c>
    </row>
    <row r="26" spans="2:6">
      <c r="F26">
        <v>5</v>
      </c>
    </row>
    <row r="27" spans="2:6">
      <c r="F27">
        <v>0</v>
      </c>
    </row>
    <row r="28" spans="2:6">
      <c r="F28">
        <v>10</v>
      </c>
    </row>
    <row r="29" spans="2:6">
      <c r="F29">
        <v>5</v>
      </c>
    </row>
    <row r="30" spans="2:6">
      <c r="F30">
        <v>0</v>
      </c>
    </row>
    <row r="31" spans="2:6">
      <c r="F31">
        <v>5</v>
      </c>
    </row>
    <row r="32" spans="2:6">
      <c r="F32">
        <v>0</v>
      </c>
    </row>
    <row r="33" spans="6:6">
      <c r="F33">
        <v>5</v>
      </c>
    </row>
    <row r="34" spans="6:6">
      <c r="F34">
        <v>23</v>
      </c>
    </row>
    <row r="35" spans="6:6">
      <c r="F35">
        <v>10</v>
      </c>
    </row>
    <row r="36" spans="6:6">
      <c r="F36">
        <v>77</v>
      </c>
    </row>
    <row r="37" spans="6:6">
      <c r="F37">
        <v>94</v>
      </c>
    </row>
    <row r="38" spans="6:6">
      <c r="F38">
        <v>5</v>
      </c>
    </row>
    <row r="39" spans="6:6">
      <c r="F39">
        <v>99</v>
      </c>
    </row>
    <row r="40" spans="6:6">
      <c r="F40">
        <v>9</v>
      </c>
    </row>
  </sheetData>
  <phoneticPr fontI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1"/>
  <sheetViews>
    <sheetView workbookViewId="0"/>
  </sheetViews>
  <sheetFormatPr defaultRowHeight="13.5"/>
  <cols>
    <col min="1" max="1" width="19.5" bestFit="1" customWidth="1"/>
    <col min="4" max="4" width="13" bestFit="1" customWidth="1"/>
  </cols>
  <sheetData>
    <row r="1" spans="1:11">
      <c r="A1" s="3" t="s">
        <v>51</v>
      </c>
      <c r="B1" s="3" t="s">
        <v>52</v>
      </c>
      <c r="C1" s="3" t="s">
        <v>53</v>
      </c>
      <c r="D1" s="3" t="s">
        <v>54</v>
      </c>
      <c r="E1" s="9" t="s">
        <v>92</v>
      </c>
      <c r="F1">
        <v>82</v>
      </c>
      <c r="G1">
        <f>(10*(F1-$C$15)/$C$18)+50</f>
        <v>55.653516327446951</v>
      </c>
      <c r="K1" s="9" t="s">
        <v>93</v>
      </c>
    </row>
    <row r="2" spans="1:11">
      <c r="A2" s="7" t="s">
        <v>64</v>
      </c>
      <c r="B2">
        <v>5</v>
      </c>
      <c r="C2">
        <f>J2-J3</f>
        <v>0</v>
      </c>
      <c r="D2">
        <f>B2*C2</f>
        <v>0</v>
      </c>
      <c r="E2">
        <f>K2-K3</f>
        <v>0</v>
      </c>
      <c r="F2">
        <v>64</v>
      </c>
      <c r="G2">
        <f t="shared" ref="G2:G40" si="0">(10*(F2-$C$15)/$C$18)+50</f>
        <v>46.187163407070656</v>
      </c>
      <c r="I2" t="s">
        <v>74</v>
      </c>
      <c r="J2">
        <f>COUNTIF($F$1:$F$40,I2)</f>
        <v>40</v>
      </c>
      <c r="K2">
        <f>COUNTIF($G$1:$G$40,I2)</f>
        <v>40</v>
      </c>
    </row>
    <row r="3" spans="1:11">
      <c r="A3" s="7" t="s">
        <v>65</v>
      </c>
      <c r="B3">
        <v>15</v>
      </c>
      <c r="C3">
        <f t="shared" ref="C3:C11" si="1">J3-J4</f>
        <v>0</v>
      </c>
      <c r="D3">
        <f t="shared" ref="D3:D11" si="2">B3*C3</f>
        <v>0</v>
      </c>
      <c r="E3">
        <f t="shared" ref="E3:E11" si="3">K3-K4</f>
        <v>0</v>
      </c>
      <c r="F3">
        <v>80</v>
      </c>
      <c r="G3">
        <f t="shared" si="0"/>
        <v>54.601699336294033</v>
      </c>
      <c r="I3" t="s">
        <v>75</v>
      </c>
      <c r="J3">
        <f t="shared" ref="J3:J11" si="4">COUNTIF($F$1:$F$40,I3)</f>
        <v>40</v>
      </c>
      <c r="K3">
        <f t="shared" ref="K3:K11" si="5">COUNTIF($G$1:$G$40,I3)</f>
        <v>40</v>
      </c>
    </row>
    <row r="4" spans="1:11">
      <c r="A4" s="7" t="s">
        <v>66</v>
      </c>
      <c r="B4">
        <v>25</v>
      </c>
      <c r="C4">
        <f t="shared" si="1"/>
        <v>1</v>
      </c>
      <c r="D4">
        <f t="shared" si="2"/>
        <v>25</v>
      </c>
      <c r="E4">
        <f t="shared" si="3"/>
        <v>2</v>
      </c>
      <c r="F4">
        <v>54</v>
      </c>
      <c r="G4">
        <f t="shared" si="0"/>
        <v>40.92807845130605</v>
      </c>
      <c r="I4" t="s">
        <v>76</v>
      </c>
      <c r="J4">
        <f t="shared" si="4"/>
        <v>40</v>
      </c>
      <c r="K4">
        <f t="shared" si="5"/>
        <v>40</v>
      </c>
    </row>
    <row r="5" spans="1:11">
      <c r="A5" s="7" t="s">
        <v>67</v>
      </c>
      <c r="B5">
        <v>35</v>
      </c>
      <c r="C5">
        <f t="shared" si="1"/>
        <v>2</v>
      </c>
      <c r="D5">
        <f t="shared" si="2"/>
        <v>70</v>
      </c>
      <c r="E5">
        <f t="shared" si="3"/>
        <v>7</v>
      </c>
      <c r="F5">
        <v>97</v>
      </c>
      <c r="G5">
        <f t="shared" si="0"/>
        <v>63.542143761093868</v>
      </c>
      <c r="I5" t="s">
        <v>77</v>
      </c>
      <c r="J5">
        <f t="shared" si="4"/>
        <v>39</v>
      </c>
      <c r="K5">
        <f t="shared" si="5"/>
        <v>38</v>
      </c>
    </row>
    <row r="6" spans="1:11">
      <c r="A6" s="7" t="s">
        <v>68</v>
      </c>
      <c r="B6">
        <v>45</v>
      </c>
      <c r="C6">
        <f t="shared" si="1"/>
        <v>3</v>
      </c>
      <c r="D6">
        <f t="shared" si="2"/>
        <v>135</v>
      </c>
      <c r="E6">
        <f t="shared" si="3"/>
        <v>11</v>
      </c>
      <c r="F6">
        <v>100</v>
      </c>
      <c r="G6">
        <f t="shared" si="0"/>
        <v>65.119869247823246</v>
      </c>
      <c r="I6" t="s">
        <v>78</v>
      </c>
      <c r="J6">
        <f t="shared" si="4"/>
        <v>37</v>
      </c>
      <c r="K6">
        <f t="shared" si="5"/>
        <v>31</v>
      </c>
    </row>
    <row r="7" spans="1:11">
      <c r="A7" s="7" t="s">
        <v>69</v>
      </c>
      <c r="B7">
        <v>55</v>
      </c>
      <c r="C7">
        <f t="shared" si="1"/>
        <v>5</v>
      </c>
      <c r="D7">
        <f t="shared" si="2"/>
        <v>275</v>
      </c>
      <c r="E7">
        <f t="shared" si="3"/>
        <v>12</v>
      </c>
      <c r="F7">
        <v>90</v>
      </c>
      <c r="G7">
        <f t="shared" si="0"/>
        <v>59.860784292058639</v>
      </c>
      <c r="I7" t="s">
        <v>79</v>
      </c>
      <c r="J7">
        <f t="shared" si="4"/>
        <v>34</v>
      </c>
      <c r="K7">
        <f t="shared" si="5"/>
        <v>20</v>
      </c>
    </row>
    <row r="8" spans="1:11">
      <c r="A8" s="7" t="s">
        <v>70</v>
      </c>
      <c r="B8">
        <v>65</v>
      </c>
      <c r="C8">
        <f t="shared" si="1"/>
        <v>7</v>
      </c>
      <c r="D8">
        <f t="shared" si="2"/>
        <v>455</v>
      </c>
      <c r="E8">
        <f t="shared" si="3"/>
        <v>8</v>
      </c>
      <c r="F8">
        <v>95</v>
      </c>
      <c r="G8">
        <f t="shared" si="0"/>
        <v>62.490326769940943</v>
      </c>
      <c r="I8" t="s">
        <v>80</v>
      </c>
      <c r="J8">
        <f t="shared" si="4"/>
        <v>29</v>
      </c>
      <c r="K8">
        <f t="shared" si="5"/>
        <v>8</v>
      </c>
    </row>
    <row r="9" spans="1:11">
      <c r="A9" s="7" t="s">
        <v>71</v>
      </c>
      <c r="B9">
        <v>75</v>
      </c>
      <c r="C9">
        <f t="shared" si="1"/>
        <v>7</v>
      </c>
      <c r="D9">
        <f t="shared" si="2"/>
        <v>525</v>
      </c>
      <c r="E9">
        <f t="shared" si="3"/>
        <v>0</v>
      </c>
      <c r="F9">
        <v>44</v>
      </c>
      <c r="G9">
        <f t="shared" si="0"/>
        <v>35.668993495541443</v>
      </c>
      <c r="I9" t="s">
        <v>81</v>
      </c>
      <c r="J9">
        <f t="shared" si="4"/>
        <v>22</v>
      </c>
      <c r="K9">
        <f t="shared" si="5"/>
        <v>0</v>
      </c>
    </row>
    <row r="10" spans="1:11">
      <c r="A10" s="7" t="s">
        <v>73</v>
      </c>
      <c r="B10">
        <v>85</v>
      </c>
      <c r="C10">
        <f t="shared" si="1"/>
        <v>6</v>
      </c>
      <c r="D10">
        <f t="shared" si="2"/>
        <v>510</v>
      </c>
      <c r="E10">
        <f t="shared" si="3"/>
        <v>0</v>
      </c>
      <c r="F10">
        <v>47</v>
      </c>
      <c r="G10">
        <f t="shared" si="0"/>
        <v>37.246718982270828</v>
      </c>
      <c r="I10" t="s">
        <v>82</v>
      </c>
      <c r="J10">
        <f t="shared" si="4"/>
        <v>15</v>
      </c>
      <c r="K10">
        <f t="shared" si="5"/>
        <v>0</v>
      </c>
    </row>
    <row r="11" spans="1:11">
      <c r="A11" s="7" t="s">
        <v>72</v>
      </c>
      <c r="B11">
        <v>95</v>
      </c>
      <c r="C11">
        <f t="shared" si="1"/>
        <v>9</v>
      </c>
      <c r="D11">
        <f t="shared" si="2"/>
        <v>855</v>
      </c>
      <c r="E11">
        <f t="shared" si="3"/>
        <v>0</v>
      </c>
      <c r="F11">
        <v>64</v>
      </c>
      <c r="G11">
        <f t="shared" si="0"/>
        <v>46.187163407070656</v>
      </c>
      <c r="I11" t="s">
        <v>83</v>
      </c>
      <c r="J11">
        <f t="shared" si="4"/>
        <v>9</v>
      </c>
      <c r="K11">
        <f t="shared" si="5"/>
        <v>0</v>
      </c>
    </row>
    <row r="12" spans="1:11">
      <c r="C12">
        <f>SUM(C2:C11)</f>
        <v>40</v>
      </c>
      <c r="D12">
        <f>SUM(D2:D11)</f>
        <v>2850</v>
      </c>
      <c r="F12">
        <v>85</v>
      </c>
      <c r="G12">
        <f t="shared" si="0"/>
        <v>57.231241814176336</v>
      </c>
    </row>
    <row r="13" spans="1:11">
      <c r="F13">
        <v>37</v>
      </c>
      <c r="G13">
        <f t="shared" si="0"/>
        <v>31.987634026506218</v>
      </c>
    </row>
    <row r="14" spans="1:11">
      <c r="F14">
        <v>79</v>
      </c>
      <c r="G14">
        <f t="shared" si="0"/>
        <v>54.075790840717573</v>
      </c>
    </row>
    <row r="15" spans="1:11">
      <c r="B15" t="s">
        <v>84</v>
      </c>
      <c r="C15">
        <f>D12/C12</f>
        <v>71.25</v>
      </c>
      <c r="F15">
        <v>71</v>
      </c>
      <c r="G15">
        <f t="shared" si="0"/>
        <v>49.868522876105885</v>
      </c>
    </row>
    <row r="16" spans="1:11">
      <c r="B16" t="s">
        <v>85</v>
      </c>
      <c r="F16">
        <v>70</v>
      </c>
      <c r="G16">
        <f t="shared" si="0"/>
        <v>49.342614380529426</v>
      </c>
    </row>
    <row r="17" spans="2:7">
      <c r="B17" t="s">
        <v>86</v>
      </c>
      <c r="C17">
        <f>MEDIAN(F1:F40)</f>
        <v>71.5</v>
      </c>
      <c r="F17">
        <v>91</v>
      </c>
      <c r="G17">
        <f t="shared" si="0"/>
        <v>60.386692787635099</v>
      </c>
    </row>
    <row r="18" spans="2:7">
      <c r="B18" s="9" t="s">
        <v>90</v>
      </c>
      <c r="C18" s="9">
        <f>STDEVPA(F1:F40)</f>
        <v>19.014714696781542</v>
      </c>
      <c r="F18">
        <v>92</v>
      </c>
      <c r="G18">
        <f t="shared" si="0"/>
        <v>60.912601283211558</v>
      </c>
    </row>
    <row r="19" spans="2:7">
      <c r="F19">
        <v>74</v>
      </c>
      <c r="G19">
        <f t="shared" si="0"/>
        <v>51.44624836283527</v>
      </c>
    </row>
    <row r="20" spans="2:7">
      <c r="F20">
        <v>72</v>
      </c>
      <c r="G20">
        <f t="shared" si="0"/>
        <v>50.394431371682344</v>
      </c>
    </row>
    <row r="21" spans="2:7">
      <c r="F21">
        <v>81</v>
      </c>
      <c r="G21">
        <f t="shared" si="0"/>
        <v>55.127607831870492</v>
      </c>
    </row>
    <row r="22" spans="2:7">
      <c r="F22">
        <v>98</v>
      </c>
      <c r="G22">
        <f t="shared" si="0"/>
        <v>64.068052256670327</v>
      </c>
    </row>
    <row r="23" spans="2:7">
      <c r="F23">
        <v>31</v>
      </c>
      <c r="G23">
        <f t="shared" si="0"/>
        <v>28.832183053047451</v>
      </c>
    </row>
    <row r="24" spans="2:7">
      <c r="F24">
        <v>28</v>
      </c>
      <c r="G24">
        <f t="shared" si="0"/>
        <v>27.25445756631807</v>
      </c>
    </row>
    <row r="25" spans="2:7">
      <c r="F25">
        <v>94</v>
      </c>
      <c r="G25">
        <f t="shared" si="0"/>
        <v>61.964418274364483</v>
      </c>
    </row>
    <row r="26" spans="2:7">
      <c r="F26">
        <v>92</v>
      </c>
      <c r="G26">
        <f t="shared" si="0"/>
        <v>60.912601283211558</v>
      </c>
    </row>
    <row r="27" spans="2:7">
      <c r="F27">
        <v>75</v>
      </c>
      <c r="G27">
        <f t="shared" si="0"/>
        <v>51.972156858411729</v>
      </c>
    </row>
    <row r="28" spans="2:7">
      <c r="F28">
        <v>57</v>
      </c>
      <c r="G28">
        <f t="shared" si="0"/>
        <v>42.505803938035434</v>
      </c>
    </row>
    <row r="29" spans="2:7">
      <c r="F29">
        <v>51</v>
      </c>
      <c r="G29">
        <f t="shared" si="0"/>
        <v>39.350352964576672</v>
      </c>
    </row>
    <row r="30" spans="2:7">
      <c r="F30">
        <v>51</v>
      </c>
      <c r="G30">
        <f t="shared" si="0"/>
        <v>39.350352964576672</v>
      </c>
    </row>
    <row r="31" spans="2:7">
      <c r="F31">
        <v>64</v>
      </c>
      <c r="G31">
        <f t="shared" si="0"/>
        <v>46.187163407070656</v>
      </c>
    </row>
    <row r="32" spans="2:7">
      <c r="F32">
        <v>87</v>
      </c>
      <c r="G32">
        <f t="shared" si="0"/>
        <v>58.283058805329262</v>
      </c>
    </row>
    <row r="33" spans="6:7">
      <c r="F33">
        <v>73</v>
      </c>
      <c r="G33">
        <f t="shared" si="0"/>
        <v>50.920339867258804</v>
      </c>
    </row>
    <row r="34" spans="6:7">
      <c r="F34">
        <v>66</v>
      </c>
      <c r="G34">
        <f t="shared" si="0"/>
        <v>47.238980398223582</v>
      </c>
    </row>
    <row r="35" spans="6:7">
      <c r="F35">
        <v>60</v>
      </c>
      <c r="G35">
        <f t="shared" si="0"/>
        <v>44.083529424764819</v>
      </c>
    </row>
    <row r="36" spans="6:7">
      <c r="F36">
        <v>48</v>
      </c>
      <c r="G36">
        <f t="shared" si="0"/>
        <v>37.772627477847287</v>
      </c>
    </row>
    <row r="37" spans="6:7">
      <c r="F37">
        <v>63</v>
      </c>
      <c r="G37">
        <f t="shared" si="0"/>
        <v>45.661254911494197</v>
      </c>
    </row>
    <row r="38" spans="6:7">
      <c r="F38">
        <v>52</v>
      </c>
      <c r="G38">
        <f t="shared" si="0"/>
        <v>39.876261460153131</v>
      </c>
    </row>
    <row r="39" spans="6:7">
      <c r="F39">
        <v>83</v>
      </c>
      <c r="G39">
        <f t="shared" si="0"/>
        <v>56.179424823023417</v>
      </c>
    </row>
    <row r="40" spans="6:7">
      <c r="F40">
        <v>63</v>
      </c>
      <c r="G40">
        <f t="shared" si="0"/>
        <v>45.661254911494197</v>
      </c>
    </row>
    <row r="41" spans="6:7">
      <c r="G41" s="9" t="s">
        <v>91</v>
      </c>
    </row>
  </sheetData>
  <phoneticPr fontId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workbookViewId="0"/>
  </sheetViews>
  <sheetFormatPr defaultRowHeight="13.5"/>
  <cols>
    <col min="1" max="1" width="19.5" bestFit="1" customWidth="1"/>
    <col min="4" max="4" width="13" bestFit="1" customWidth="1"/>
  </cols>
  <sheetData>
    <row r="1" spans="1:11">
      <c r="A1" s="3" t="s">
        <v>51</v>
      </c>
      <c r="B1" s="3" t="s">
        <v>52</v>
      </c>
      <c r="C1" s="3" t="s">
        <v>53</v>
      </c>
      <c r="D1" s="3" t="s">
        <v>54</v>
      </c>
      <c r="E1" s="9" t="s">
        <v>92</v>
      </c>
      <c r="F1">
        <v>15</v>
      </c>
      <c r="G1">
        <f>(10*(F1-$C$15)/$C$18)+50</f>
        <v>46.516161156020559</v>
      </c>
      <c r="K1" s="9" t="s">
        <v>93</v>
      </c>
    </row>
    <row r="2" spans="1:11">
      <c r="A2" s="7" t="s">
        <v>64</v>
      </c>
      <c r="B2">
        <v>5</v>
      </c>
      <c r="C2">
        <f>J2-J3</f>
        <v>18</v>
      </c>
      <c r="D2">
        <f>B2*C2</f>
        <v>90</v>
      </c>
      <c r="E2">
        <f>K2-K3</f>
        <v>0</v>
      </c>
      <c r="F2">
        <v>5</v>
      </c>
      <c r="G2">
        <f t="shared" ref="G2:G40" si="0">(10*(F2-$C$15)/$C$18)+50</f>
        <v>43.198219399849663</v>
      </c>
      <c r="I2" t="s">
        <v>74</v>
      </c>
      <c r="J2">
        <f>COUNTIF($F$1:$F$40,I2)</f>
        <v>40</v>
      </c>
      <c r="K2">
        <f>COUNTIF($G$1:$G$40,I2)</f>
        <v>40</v>
      </c>
    </row>
    <row r="3" spans="1:11">
      <c r="A3" s="7" t="s">
        <v>65</v>
      </c>
      <c r="B3">
        <v>15</v>
      </c>
      <c r="C3">
        <f t="shared" ref="C3:C11" si="1">J3-J4</f>
        <v>8</v>
      </c>
      <c r="D3">
        <f t="shared" ref="D3:D11" si="2">B3*C3</f>
        <v>120</v>
      </c>
      <c r="E3">
        <f t="shared" ref="E3:E11" si="3">K3-K4</f>
        <v>0</v>
      </c>
      <c r="F3">
        <v>0</v>
      </c>
      <c r="G3">
        <f t="shared" si="0"/>
        <v>41.539248521764208</v>
      </c>
      <c r="I3" t="s">
        <v>75</v>
      </c>
      <c r="J3">
        <f t="shared" ref="J3:J11" si="4">COUNTIF($F$1:$F$40,I3)</f>
        <v>22</v>
      </c>
      <c r="K3">
        <f t="shared" ref="K3:K11" si="5">COUNTIF($G$1:$G$40,I3)</f>
        <v>40</v>
      </c>
    </row>
    <row r="4" spans="1:11">
      <c r="A4" s="7" t="s">
        <v>66</v>
      </c>
      <c r="B4">
        <v>25</v>
      </c>
      <c r="C4">
        <f t="shared" si="1"/>
        <v>5</v>
      </c>
      <c r="D4">
        <f t="shared" si="2"/>
        <v>125</v>
      </c>
      <c r="E4">
        <f t="shared" si="3"/>
        <v>0</v>
      </c>
      <c r="F4">
        <v>0</v>
      </c>
      <c r="G4">
        <f t="shared" si="0"/>
        <v>41.539248521764208</v>
      </c>
      <c r="I4" t="s">
        <v>76</v>
      </c>
      <c r="J4">
        <f t="shared" si="4"/>
        <v>14</v>
      </c>
      <c r="K4">
        <f t="shared" si="5"/>
        <v>40</v>
      </c>
    </row>
    <row r="5" spans="1:11">
      <c r="A5" s="7" t="s">
        <v>67</v>
      </c>
      <c r="B5">
        <v>35</v>
      </c>
      <c r="C5">
        <f t="shared" si="1"/>
        <v>0</v>
      </c>
      <c r="D5">
        <f t="shared" si="2"/>
        <v>0</v>
      </c>
      <c r="E5">
        <f t="shared" si="3"/>
        <v>0</v>
      </c>
      <c r="F5">
        <v>25</v>
      </c>
      <c r="G5">
        <f t="shared" si="0"/>
        <v>49.834102912191454</v>
      </c>
      <c r="I5" t="s">
        <v>77</v>
      </c>
      <c r="J5">
        <f t="shared" si="4"/>
        <v>9</v>
      </c>
      <c r="K5">
        <f t="shared" si="5"/>
        <v>40</v>
      </c>
    </row>
    <row r="6" spans="1:11">
      <c r="A6" s="7" t="s">
        <v>68</v>
      </c>
      <c r="B6">
        <v>45</v>
      </c>
      <c r="C6">
        <f t="shared" si="1"/>
        <v>0</v>
      </c>
      <c r="D6">
        <f t="shared" si="2"/>
        <v>0</v>
      </c>
      <c r="E6">
        <f t="shared" si="3"/>
        <v>31</v>
      </c>
      <c r="F6">
        <v>5</v>
      </c>
      <c r="G6">
        <f t="shared" si="0"/>
        <v>43.198219399849663</v>
      </c>
      <c r="I6" t="s">
        <v>78</v>
      </c>
      <c r="J6">
        <f t="shared" si="4"/>
        <v>9</v>
      </c>
      <c r="K6">
        <f t="shared" si="5"/>
        <v>40</v>
      </c>
    </row>
    <row r="7" spans="1:11">
      <c r="A7" s="7" t="s">
        <v>69</v>
      </c>
      <c r="B7">
        <v>55</v>
      </c>
      <c r="C7">
        <f t="shared" si="1"/>
        <v>1</v>
      </c>
      <c r="D7">
        <f t="shared" si="2"/>
        <v>55</v>
      </c>
      <c r="E7">
        <f t="shared" si="3"/>
        <v>1</v>
      </c>
      <c r="F7">
        <v>95</v>
      </c>
      <c r="G7">
        <f t="shared" si="0"/>
        <v>73.05969520538774</v>
      </c>
      <c r="I7" t="s">
        <v>79</v>
      </c>
      <c r="J7">
        <f t="shared" si="4"/>
        <v>9</v>
      </c>
      <c r="K7">
        <f t="shared" si="5"/>
        <v>9</v>
      </c>
    </row>
    <row r="8" spans="1:11">
      <c r="A8" s="7" t="s">
        <v>70</v>
      </c>
      <c r="B8">
        <v>65</v>
      </c>
      <c r="C8">
        <f t="shared" si="1"/>
        <v>3</v>
      </c>
      <c r="D8">
        <f t="shared" si="2"/>
        <v>195</v>
      </c>
      <c r="E8">
        <f t="shared" si="3"/>
        <v>5</v>
      </c>
      <c r="F8">
        <v>25</v>
      </c>
      <c r="G8">
        <f t="shared" si="0"/>
        <v>49.834102912191454</v>
      </c>
      <c r="I8" t="s">
        <v>80</v>
      </c>
      <c r="J8">
        <f t="shared" si="4"/>
        <v>8</v>
      </c>
      <c r="K8">
        <f t="shared" si="5"/>
        <v>8</v>
      </c>
    </row>
    <row r="9" spans="1:11">
      <c r="A9" s="7" t="s">
        <v>71</v>
      </c>
      <c r="B9">
        <v>75</v>
      </c>
      <c r="C9">
        <f t="shared" si="1"/>
        <v>2</v>
      </c>
      <c r="D9">
        <f t="shared" si="2"/>
        <v>150</v>
      </c>
      <c r="E9">
        <f t="shared" si="3"/>
        <v>3</v>
      </c>
      <c r="F9">
        <v>55</v>
      </c>
      <c r="G9">
        <f t="shared" si="0"/>
        <v>59.787928180704149</v>
      </c>
      <c r="I9" t="s">
        <v>81</v>
      </c>
      <c r="J9">
        <f t="shared" si="4"/>
        <v>5</v>
      </c>
      <c r="K9">
        <f t="shared" si="5"/>
        <v>3</v>
      </c>
    </row>
    <row r="10" spans="1:11">
      <c r="A10" s="7" t="s">
        <v>73</v>
      </c>
      <c r="B10">
        <v>85</v>
      </c>
      <c r="C10">
        <f t="shared" si="1"/>
        <v>0</v>
      </c>
      <c r="D10">
        <f t="shared" si="2"/>
        <v>0</v>
      </c>
      <c r="E10">
        <f t="shared" si="3"/>
        <v>0</v>
      </c>
      <c r="F10">
        <v>10</v>
      </c>
      <c r="G10">
        <f t="shared" si="0"/>
        <v>44.857190277935111</v>
      </c>
      <c r="I10" t="s">
        <v>82</v>
      </c>
      <c r="J10">
        <f t="shared" si="4"/>
        <v>3</v>
      </c>
      <c r="K10">
        <f t="shared" si="5"/>
        <v>0</v>
      </c>
    </row>
    <row r="11" spans="1:11">
      <c r="A11" s="7" t="s">
        <v>72</v>
      </c>
      <c r="B11">
        <v>95</v>
      </c>
      <c r="C11">
        <f t="shared" si="1"/>
        <v>3</v>
      </c>
      <c r="D11">
        <f t="shared" si="2"/>
        <v>285</v>
      </c>
      <c r="E11">
        <f t="shared" si="3"/>
        <v>0</v>
      </c>
      <c r="F11">
        <v>10</v>
      </c>
      <c r="G11">
        <f t="shared" si="0"/>
        <v>44.857190277935111</v>
      </c>
      <c r="I11" t="s">
        <v>83</v>
      </c>
      <c r="J11">
        <f t="shared" si="4"/>
        <v>3</v>
      </c>
      <c r="K11">
        <f t="shared" si="5"/>
        <v>0</v>
      </c>
    </row>
    <row r="12" spans="1:11">
      <c r="C12">
        <f>SUM(C2:C11)</f>
        <v>40</v>
      </c>
      <c r="D12">
        <f>SUM(D2:D11)</f>
        <v>1020</v>
      </c>
      <c r="F12">
        <v>0</v>
      </c>
      <c r="G12">
        <f t="shared" si="0"/>
        <v>41.539248521764208</v>
      </c>
    </row>
    <row r="13" spans="1:11">
      <c r="F13">
        <v>74</v>
      </c>
      <c r="G13">
        <f t="shared" si="0"/>
        <v>66.092017517428857</v>
      </c>
    </row>
    <row r="14" spans="1:11">
      <c r="F14">
        <v>69</v>
      </c>
      <c r="G14">
        <f t="shared" si="0"/>
        <v>64.433046639343402</v>
      </c>
    </row>
    <row r="15" spans="1:11">
      <c r="B15" t="s">
        <v>84</v>
      </c>
      <c r="C15">
        <f>D12/C12</f>
        <v>25.5</v>
      </c>
      <c r="F15">
        <v>5</v>
      </c>
      <c r="G15">
        <f t="shared" si="0"/>
        <v>43.198219399849663</v>
      </c>
    </row>
    <row r="16" spans="1:11">
      <c r="B16" t="s">
        <v>85</v>
      </c>
      <c r="F16">
        <v>5</v>
      </c>
      <c r="G16">
        <f t="shared" si="0"/>
        <v>43.198219399849663</v>
      </c>
    </row>
    <row r="17" spans="2:7">
      <c r="B17" t="s">
        <v>86</v>
      </c>
      <c r="C17">
        <f>MEDIAN(F1:F40)</f>
        <v>10</v>
      </c>
      <c r="F17">
        <v>20</v>
      </c>
      <c r="G17">
        <f t="shared" si="0"/>
        <v>48.175132034106007</v>
      </c>
    </row>
    <row r="18" spans="2:7">
      <c r="B18" s="9" t="s">
        <v>90</v>
      </c>
      <c r="C18" s="9">
        <f>STDEVPA(F1:F40)</f>
        <v>30.13916679339361</v>
      </c>
      <c r="F18">
        <v>15</v>
      </c>
      <c r="G18">
        <f t="shared" si="0"/>
        <v>46.516161156020559</v>
      </c>
    </row>
    <row r="19" spans="2:7">
      <c r="F19">
        <v>18</v>
      </c>
      <c r="G19">
        <f t="shared" si="0"/>
        <v>47.511543682871825</v>
      </c>
    </row>
    <row r="20" spans="2:7">
      <c r="F20">
        <v>69</v>
      </c>
      <c r="G20">
        <f t="shared" si="0"/>
        <v>64.433046639343402</v>
      </c>
    </row>
    <row r="21" spans="2:7">
      <c r="F21">
        <v>5</v>
      </c>
      <c r="G21">
        <f t="shared" si="0"/>
        <v>43.198219399849663</v>
      </c>
    </row>
    <row r="22" spans="2:7">
      <c r="F22">
        <v>10</v>
      </c>
      <c r="G22">
        <f t="shared" si="0"/>
        <v>44.857190277935111</v>
      </c>
    </row>
    <row r="23" spans="2:7">
      <c r="F23">
        <v>20</v>
      </c>
      <c r="G23">
        <f t="shared" si="0"/>
        <v>48.175132034106007</v>
      </c>
    </row>
    <row r="24" spans="2:7">
      <c r="F24">
        <v>61</v>
      </c>
      <c r="G24">
        <f t="shared" si="0"/>
        <v>61.778693234406688</v>
      </c>
    </row>
    <row r="25" spans="2:7">
      <c r="F25">
        <v>0</v>
      </c>
      <c r="G25">
        <f t="shared" si="0"/>
        <v>41.539248521764208</v>
      </c>
    </row>
    <row r="26" spans="2:7">
      <c r="F26">
        <v>5</v>
      </c>
      <c r="G26">
        <f t="shared" si="0"/>
        <v>43.198219399849663</v>
      </c>
    </row>
    <row r="27" spans="2:7">
      <c r="F27">
        <v>0</v>
      </c>
      <c r="G27">
        <f t="shared" si="0"/>
        <v>41.539248521764208</v>
      </c>
    </row>
    <row r="28" spans="2:7">
      <c r="F28">
        <v>10</v>
      </c>
      <c r="G28">
        <f t="shared" si="0"/>
        <v>44.857190277935111</v>
      </c>
    </row>
    <row r="29" spans="2:7">
      <c r="F29">
        <v>5</v>
      </c>
      <c r="G29">
        <f t="shared" si="0"/>
        <v>43.198219399849663</v>
      </c>
    </row>
    <row r="30" spans="2:7">
      <c r="F30">
        <v>0</v>
      </c>
      <c r="G30">
        <f t="shared" si="0"/>
        <v>41.539248521764208</v>
      </c>
    </row>
    <row r="31" spans="2:7">
      <c r="F31">
        <v>5</v>
      </c>
      <c r="G31">
        <f t="shared" si="0"/>
        <v>43.198219399849663</v>
      </c>
    </row>
    <row r="32" spans="2:7">
      <c r="F32">
        <v>0</v>
      </c>
      <c r="G32">
        <f t="shared" si="0"/>
        <v>41.539248521764208</v>
      </c>
    </row>
    <row r="33" spans="6:7">
      <c r="F33">
        <v>5</v>
      </c>
      <c r="G33">
        <f t="shared" si="0"/>
        <v>43.198219399849663</v>
      </c>
    </row>
    <row r="34" spans="6:7">
      <c r="F34">
        <v>23</v>
      </c>
      <c r="G34">
        <f t="shared" si="0"/>
        <v>49.170514560957272</v>
      </c>
    </row>
    <row r="35" spans="6:7">
      <c r="F35">
        <v>10</v>
      </c>
      <c r="G35">
        <f t="shared" si="0"/>
        <v>44.857190277935111</v>
      </c>
    </row>
    <row r="36" spans="6:7">
      <c r="F36">
        <v>77</v>
      </c>
      <c r="G36">
        <f t="shared" si="0"/>
        <v>67.087400044280116</v>
      </c>
    </row>
    <row r="37" spans="6:7">
      <c r="F37">
        <v>94</v>
      </c>
      <c r="G37">
        <f t="shared" si="0"/>
        <v>72.727901029770649</v>
      </c>
    </row>
    <row r="38" spans="6:7">
      <c r="F38">
        <v>5</v>
      </c>
      <c r="G38">
        <f t="shared" si="0"/>
        <v>43.198219399849663</v>
      </c>
    </row>
    <row r="39" spans="6:7">
      <c r="F39">
        <v>99</v>
      </c>
      <c r="G39">
        <f t="shared" si="0"/>
        <v>74.38687190785609</v>
      </c>
    </row>
    <row r="40" spans="6:7">
      <c r="F40">
        <v>9</v>
      </c>
      <c r="G40">
        <f t="shared" si="0"/>
        <v>44.52539610231802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/>
  <cols>
    <col min="1" max="1" width="9" style="1"/>
  </cols>
  <sheetData>
    <row r="1" spans="1:5">
      <c r="A1" s="1" t="s">
        <v>7</v>
      </c>
      <c r="B1" s="2" t="s">
        <v>4</v>
      </c>
      <c r="C1" s="2" t="s">
        <v>5</v>
      </c>
      <c r="E1" t="s">
        <v>48</v>
      </c>
    </row>
    <row r="2" spans="1:5">
      <c r="A2" s="1" t="s">
        <v>8</v>
      </c>
      <c r="B2">
        <v>1</v>
      </c>
      <c r="C2">
        <v>7</v>
      </c>
    </row>
    <row r="3" spans="1:5">
      <c r="A3" s="1" t="s">
        <v>9</v>
      </c>
      <c r="B3">
        <v>2</v>
      </c>
      <c r="C3">
        <v>4</v>
      </c>
    </row>
    <row r="4" spans="1:5">
      <c r="A4" s="1" t="s">
        <v>10</v>
      </c>
      <c r="B4">
        <v>6</v>
      </c>
      <c r="C4">
        <v>4</v>
      </c>
    </row>
    <row r="5" spans="1:5">
      <c r="A5" s="1" t="s">
        <v>11</v>
      </c>
      <c r="B5">
        <v>6</v>
      </c>
      <c r="C5">
        <v>5</v>
      </c>
    </row>
    <row r="6" spans="1:5">
      <c r="A6" s="1" t="s">
        <v>12</v>
      </c>
      <c r="B6">
        <v>5</v>
      </c>
      <c r="C6">
        <v>5</v>
      </c>
    </row>
    <row r="7" spans="1:5">
      <c r="A7" s="1" t="s">
        <v>13</v>
      </c>
      <c r="B7">
        <v>5</v>
      </c>
      <c r="C7">
        <v>6</v>
      </c>
    </row>
    <row r="8" spans="1:5">
      <c r="A8" s="1" t="s">
        <v>14</v>
      </c>
      <c r="B8">
        <v>2</v>
      </c>
      <c r="C8">
        <v>4</v>
      </c>
    </row>
    <row r="9" spans="1:5">
      <c r="A9" s="1" t="s">
        <v>15</v>
      </c>
      <c r="B9">
        <v>5</v>
      </c>
      <c r="C9">
        <v>6</v>
      </c>
    </row>
    <row r="10" spans="1:5">
      <c r="A10" s="1" t="s">
        <v>16</v>
      </c>
      <c r="B10">
        <v>6</v>
      </c>
      <c r="C10">
        <v>6</v>
      </c>
    </row>
    <row r="11" spans="1:5">
      <c r="A11" s="1" t="s">
        <v>17</v>
      </c>
      <c r="B11">
        <v>7</v>
      </c>
      <c r="C11">
        <v>4</v>
      </c>
    </row>
    <row r="12" spans="1:5">
      <c r="A12" s="1" t="s">
        <v>18</v>
      </c>
      <c r="B12">
        <v>4</v>
      </c>
      <c r="C12">
        <v>7</v>
      </c>
    </row>
    <row r="13" spans="1:5">
      <c r="A13" s="1" t="s">
        <v>19</v>
      </c>
      <c r="B13">
        <v>4</v>
      </c>
      <c r="C13">
        <v>7</v>
      </c>
    </row>
    <row r="14" spans="1:5">
      <c r="A14" s="1" t="s">
        <v>20</v>
      </c>
      <c r="B14">
        <v>6</v>
      </c>
      <c r="C14">
        <v>4</v>
      </c>
    </row>
    <row r="15" spans="1:5">
      <c r="A15" s="1" t="s">
        <v>21</v>
      </c>
      <c r="B15">
        <v>2</v>
      </c>
      <c r="C15">
        <v>3</v>
      </c>
    </row>
    <row r="16" spans="1:5">
      <c r="A16" s="1" t="s">
        <v>22</v>
      </c>
      <c r="B16">
        <v>3</v>
      </c>
      <c r="C16">
        <v>7</v>
      </c>
    </row>
    <row r="17" spans="1:3">
      <c r="A17" s="1" t="s">
        <v>23</v>
      </c>
      <c r="B17">
        <v>7</v>
      </c>
      <c r="C17">
        <v>7</v>
      </c>
    </row>
    <row r="18" spans="1:3">
      <c r="A18" s="1" t="s">
        <v>24</v>
      </c>
      <c r="B18">
        <v>6</v>
      </c>
      <c r="C18">
        <v>5</v>
      </c>
    </row>
    <row r="19" spans="1:3">
      <c r="A19" s="1" t="s">
        <v>25</v>
      </c>
      <c r="B19">
        <v>3</v>
      </c>
      <c r="C19">
        <v>7</v>
      </c>
    </row>
    <row r="20" spans="1:3">
      <c r="A20" s="1" t="s">
        <v>26</v>
      </c>
      <c r="B20">
        <v>6</v>
      </c>
      <c r="C20">
        <v>4</v>
      </c>
    </row>
    <row r="21" spans="1:3">
      <c r="A21" s="1" t="s">
        <v>27</v>
      </c>
      <c r="B21">
        <v>6</v>
      </c>
      <c r="C21">
        <v>0</v>
      </c>
    </row>
    <row r="22" spans="1:3">
      <c r="A22" s="1" t="s">
        <v>28</v>
      </c>
      <c r="B22">
        <v>6</v>
      </c>
      <c r="C22">
        <v>0</v>
      </c>
    </row>
    <row r="23" spans="1:3">
      <c r="A23" s="1" t="s">
        <v>29</v>
      </c>
      <c r="B23">
        <v>5</v>
      </c>
      <c r="C23">
        <v>5</v>
      </c>
    </row>
    <row r="24" spans="1:3">
      <c r="A24" s="1" t="s">
        <v>30</v>
      </c>
      <c r="B24">
        <v>5</v>
      </c>
      <c r="C24">
        <v>6</v>
      </c>
    </row>
    <row r="25" spans="1:3">
      <c r="A25" s="1" t="s">
        <v>31</v>
      </c>
      <c r="B25">
        <v>6</v>
      </c>
      <c r="C25">
        <v>2</v>
      </c>
    </row>
    <row r="26" spans="1:3">
      <c r="A26" s="1" t="s">
        <v>32</v>
      </c>
      <c r="B26">
        <v>1</v>
      </c>
      <c r="C26">
        <v>6</v>
      </c>
    </row>
    <row r="27" spans="1:3">
      <c r="A27" s="1" t="s">
        <v>33</v>
      </c>
      <c r="B27">
        <v>4</v>
      </c>
      <c r="C27">
        <v>2</v>
      </c>
    </row>
    <row r="28" spans="1:3">
      <c r="A28" s="1" t="s">
        <v>34</v>
      </c>
      <c r="B28">
        <v>6</v>
      </c>
      <c r="C28">
        <v>1</v>
      </c>
    </row>
    <row r="29" spans="1:3">
      <c r="A29" s="1" t="s">
        <v>35</v>
      </c>
      <c r="B29">
        <v>6</v>
      </c>
      <c r="C29">
        <v>2</v>
      </c>
    </row>
    <row r="30" spans="1:3">
      <c r="A30" s="1" t="s">
        <v>36</v>
      </c>
      <c r="B30">
        <v>7</v>
      </c>
      <c r="C30">
        <v>8</v>
      </c>
    </row>
    <row r="31" spans="1:3">
      <c r="A31" s="1" t="s">
        <v>37</v>
      </c>
      <c r="B31">
        <v>1</v>
      </c>
      <c r="C31">
        <v>6</v>
      </c>
    </row>
    <row r="32" spans="1:3">
      <c r="A32" s="1" t="s">
        <v>38</v>
      </c>
      <c r="B32">
        <v>4</v>
      </c>
      <c r="C32">
        <v>3</v>
      </c>
    </row>
    <row r="33" spans="1:3">
      <c r="A33" s="1" t="s">
        <v>39</v>
      </c>
      <c r="B33">
        <v>6</v>
      </c>
      <c r="C33">
        <v>1</v>
      </c>
    </row>
    <row r="34" spans="1:3">
      <c r="A34" s="1" t="s">
        <v>40</v>
      </c>
      <c r="B34">
        <v>5</v>
      </c>
      <c r="C34">
        <v>8</v>
      </c>
    </row>
    <row r="35" spans="1:3">
      <c r="A35" s="1" t="s">
        <v>41</v>
      </c>
      <c r="B35">
        <v>6</v>
      </c>
      <c r="C35">
        <v>4</v>
      </c>
    </row>
    <row r="36" spans="1:3">
      <c r="A36" s="1" t="s">
        <v>42</v>
      </c>
      <c r="B36">
        <v>4</v>
      </c>
      <c r="C36">
        <v>2</v>
      </c>
    </row>
    <row r="37" spans="1:3">
      <c r="A37" s="1" t="s">
        <v>43</v>
      </c>
      <c r="B37">
        <v>2</v>
      </c>
      <c r="C37">
        <v>2</v>
      </c>
    </row>
    <row r="38" spans="1:3">
      <c r="A38" s="1" t="s">
        <v>44</v>
      </c>
      <c r="B38">
        <v>5</v>
      </c>
      <c r="C38">
        <v>7</v>
      </c>
    </row>
    <row r="39" spans="1:3">
      <c r="A39" s="1" t="s">
        <v>45</v>
      </c>
      <c r="B39">
        <v>5</v>
      </c>
      <c r="C39">
        <v>7</v>
      </c>
    </row>
    <row r="40" spans="1:3">
      <c r="A40" s="1" t="s">
        <v>46</v>
      </c>
      <c r="C40">
        <v>0</v>
      </c>
    </row>
    <row r="41" spans="1:3">
      <c r="A41" s="1" t="s">
        <v>47</v>
      </c>
      <c r="C41">
        <v>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/>
  </sheetViews>
  <sheetFormatPr defaultRowHeight="13.5"/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F1" s="4" t="s">
        <v>49</v>
      </c>
    </row>
    <row r="2" spans="1:6">
      <c r="A2">
        <v>32</v>
      </c>
      <c r="B2">
        <v>44</v>
      </c>
      <c r="C2">
        <v>96</v>
      </c>
      <c r="D2">
        <v>15</v>
      </c>
    </row>
    <row r="3" spans="1:6">
      <c r="A3">
        <v>79</v>
      </c>
      <c r="B3">
        <v>49</v>
      </c>
      <c r="C3">
        <v>59</v>
      </c>
      <c r="D3">
        <v>94</v>
      </c>
    </row>
    <row r="4" spans="1:6">
      <c r="A4">
        <v>97</v>
      </c>
      <c r="B4">
        <v>40</v>
      </c>
      <c r="C4">
        <v>43</v>
      </c>
      <c r="D4">
        <v>46</v>
      </c>
    </row>
    <row r="5" spans="1:6">
      <c r="A5">
        <v>52</v>
      </c>
      <c r="B5">
        <v>34</v>
      </c>
      <c r="C5">
        <v>36</v>
      </c>
      <c r="D5">
        <v>48</v>
      </c>
    </row>
    <row r="6" spans="1:6">
      <c r="A6">
        <v>12</v>
      </c>
      <c r="B6">
        <v>50</v>
      </c>
      <c r="C6">
        <v>24</v>
      </c>
      <c r="D6">
        <v>78</v>
      </c>
    </row>
    <row r="7" spans="1:6">
      <c r="B7">
        <v>23</v>
      </c>
      <c r="C7">
        <v>68</v>
      </c>
      <c r="D7">
        <v>54</v>
      </c>
    </row>
    <row r="8" spans="1:6">
      <c r="B8">
        <v>30</v>
      </c>
      <c r="C8">
        <v>48</v>
      </c>
      <c r="D8">
        <v>55</v>
      </c>
    </row>
    <row r="9" spans="1:6">
      <c r="C9">
        <v>36</v>
      </c>
      <c r="D9">
        <v>20</v>
      </c>
    </row>
    <row r="10" spans="1:6">
      <c r="D10">
        <v>90</v>
      </c>
    </row>
    <row r="11" spans="1:6">
      <c r="D11">
        <v>27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RowHeight="13.5"/>
  <cols>
    <col min="2" max="2" width="17.375" bestFit="1" customWidth="1"/>
    <col min="3" max="3" width="12.125" customWidth="1"/>
    <col min="5" max="5" width="16" customWidth="1"/>
  </cols>
  <sheetData>
    <row r="1" spans="1:5">
      <c r="A1" s="3" t="s">
        <v>50</v>
      </c>
      <c r="B1" s="3" t="s">
        <v>51</v>
      </c>
      <c r="C1" s="3" t="s">
        <v>52</v>
      </c>
      <c r="D1" s="3" t="s">
        <v>53</v>
      </c>
      <c r="E1" s="3" t="s">
        <v>54</v>
      </c>
    </row>
    <row r="2" spans="1:5">
      <c r="A2" s="1" t="s">
        <v>55</v>
      </c>
      <c r="B2" t="s">
        <v>59</v>
      </c>
      <c r="D2">
        <v>3</v>
      </c>
    </row>
    <row r="3" spans="1:5">
      <c r="A3" s="1" t="s">
        <v>56</v>
      </c>
      <c r="B3" t="s">
        <v>61</v>
      </c>
      <c r="D3">
        <v>11</v>
      </c>
    </row>
    <row r="4" spans="1:5">
      <c r="A4" s="1" t="s">
        <v>57</v>
      </c>
      <c r="B4" t="s">
        <v>62</v>
      </c>
      <c r="D4">
        <v>9</v>
      </c>
    </row>
    <row r="5" spans="1:5">
      <c r="A5" s="1" t="s">
        <v>58</v>
      </c>
      <c r="B5" t="s">
        <v>63</v>
      </c>
      <c r="D5">
        <v>2</v>
      </c>
    </row>
    <row r="6" spans="1:5">
      <c r="A6" s="11" t="s">
        <v>60</v>
      </c>
      <c r="B6" s="11"/>
      <c r="C6" s="6"/>
      <c r="D6">
        <f>SUM(D2:D5)</f>
        <v>25</v>
      </c>
    </row>
  </sheetData>
  <mergeCells count="1">
    <mergeCell ref="A6:B6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RowHeight="13.5"/>
  <cols>
    <col min="1" max="1" width="22.25" customWidth="1"/>
    <col min="4" max="4" width="13" bestFit="1" customWidth="1"/>
  </cols>
  <sheetData>
    <row r="1" spans="1:6">
      <c r="A1" s="3" t="s">
        <v>51</v>
      </c>
      <c r="B1" s="3" t="s">
        <v>52</v>
      </c>
      <c r="C1" s="3" t="s">
        <v>53</v>
      </c>
      <c r="D1" s="3" t="s">
        <v>54</v>
      </c>
      <c r="F1">
        <v>70</v>
      </c>
    </row>
    <row r="2" spans="1:6">
      <c r="A2" s="10" t="s">
        <v>94</v>
      </c>
      <c r="F2">
        <v>57</v>
      </c>
    </row>
    <row r="3" spans="1:6">
      <c r="A3" s="10" t="s">
        <v>95</v>
      </c>
      <c r="F3">
        <v>81</v>
      </c>
    </row>
    <row r="4" spans="1:6">
      <c r="A4" s="10" t="s">
        <v>96</v>
      </c>
      <c r="F4">
        <v>71</v>
      </c>
    </row>
    <row r="5" spans="1:6">
      <c r="A5" s="10" t="s">
        <v>97</v>
      </c>
      <c r="F5">
        <v>55</v>
      </c>
    </row>
    <row r="6" spans="1:6">
      <c r="A6" s="10" t="s">
        <v>98</v>
      </c>
      <c r="F6">
        <v>78</v>
      </c>
    </row>
    <row r="7" spans="1:6">
      <c r="A7" s="1" t="s">
        <v>60</v>
      </c>
      <c r="F7">
        <v>90</v>
      </c>
    </row>
    <row r="8" spans="1:6">
      <c r="F8">
        <v>84</v>
      </c>
    </row>
    <row r="9" spans="1:6">
      <c r="F9">
        <v>59</v>
      </c>
    </row>
    <row r="10" spans="1:6">
      <c r="F10">
        <v>75</v>
      </c>
    </row>
    <row r="11" spans="1:6">
      <c r="F11">
        <v>83</v>
      </c>
    </row>
    <row r="12" spans="1:6">
      <c r="F12">
        <v>78</v>
      </c>
    </row>
    <row r="13" spans="1:6">
      <c r="F13">
        <v>74</v>
      </c>
    </row>
    <row r="14" spans="1:6">
      <c r="F14">
        <v>63</v>
      </c>
    </row>
    <row r="15" spans="1:6">
      <c r="F15">
        <v>70</v>
      </c>
    </row>
    <row r="16" spans="1:6">
      <c r="F16">
        <v>81</v>
      </c>
    </row>
    <row r="17" spans="6:6">
      <c r="F17">
        <v>70</v>
      </c>
    </row>
    <row r="18" spans="6:6">
      <c r="F18">
        <v>68</v>
      </c>
    </row>
    <row r="19" spans="6:6">
      <c r="F19">
        <v>72</v>
      </c>
    </row>
    <row r="20" spans="6:6">
      <c r="F20">
        <v>78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workbookViewId="0"/>
  </sheetViews>
  <sheetFormatPr defaultRowHeight="13.5"/>
  <cols>
    <col min="1" max="1" width="19.5" bestFit="1" customWidth="1"/>
    <col min="4" max="4" width="13" bestFit="1" customWidth="1"/>
  </cols>
  <sheetData>
    <row r="1" spans="1:6">
      <c r="A1" s="3" t="s">
        <v>51</v>
      </c>
      <c r="B1" s="3" t="s">
        <v>52</v>
      </c>
      <c r="C1" s="3" t="s">
        <v>53</v>
      </c>
      <c r="D1" s="3" t="s">
        <v>54</v>
      </c>
      <c r="F1">
        <v>82</v>
      </c>
    </row>
    <row r="2" spans="1:6">
      <c r="A2" s="1" t="s">
        <v>64</v>
      </c>
      <c r="F2">
        <v>64</v>
      </c>
    </row>
    <row r="3" spans="1:6">
      <c r="A3" s="1" t="s">
        <v>65</v>
      </c>
      <c r="F3">
        <v>80</v>
      </c>
    </row>
    <row r="4" spans="1:6">
      <c r="A4" s="1" t="s">
        <v>66</v>
      </c>
      <c r="F4">
        <v>54</v>
      </c>
    </row>
    <row r="5" spans="1:6">
      <c r="A5" s="1" t="s">
        <v>67</v>
      </c>
      <c r="F5">
        <v>97</v>
      </c>
    </row>
    <row r="6" spans="1:6">
      <c r="A6" s="1" t="s">
        <v>68</v>
      </c>
      <c r="F6">
        <v>100</v>
      </c>
    </row>
    <row r="7" spans="1:6">
      <c r="A7" s="1" t="s">
        <v>69</v>
      </c>
      <c r="F7">
        <v>90</v>
      </c>
    </row>
    <row r="8" spans="1:6">
      <c r="A8" s="1" t="s">
        <v>70</v>
      </c>
      <c r="F8">
        <v>95</v>
      </c>
    </row>
    <row r="9" spans="1:6">
      <c r="A9" s="1" t="s">
        <v>71</v>
      </c>
      <c r="F9">
        <v>44</v>
      </c>
    </row>
    <row r="10" spans="1:6">
      <c r="A10" s="1" t="s">
        <v>73</v>
      </c>
      <c r="F10">
        <v>47</v>
      </c>
    </row>
    <row r="11" spans="1:6">
      <c r="A11" s="1" t="s">
        <v>72</v>
      </c>
      <c r="F11">
        <v>64</v>
      </c>
    </row>
    <row r="12" spans="1:6">
      <c r="F12">
        <v>85</v>
      </c>
    </row>
    <row r="13" spans="1:6">
      <c r="F13">
        <v>37</v>
      </c>
    </row>
    <row r="14" spans="1:6">
      <c r="F14">
        <v>79</v>
      </c>
    </row>
    <row r="15" spans="1:6">
      <c r="F15">
        <v>71</v>
      </c>
    </row>
    <row r="16" spans="1:6">
      <c r="F16">
        <v>70</v>
      </c>
    </row>
    <row r="17" spans="6:6">
      <c r="F17">
        <v>91</v>
      </c>
    </row>
    <row r="18" spans="6:6">
      <c r="F18">
        <v>92</v>
      </c>
    </row>
    <row r="19" spans="6:6">
      <c r="F19">
        <v>74</v>
      </c>
    </row>
    <row r="20" spans="6:6">
      <c r="F20">
        <v>72</v>
      </c>
    </row>
    <row r="21" spans="6:6">
      <c r="F21">
        <v>81</v>
      </c>
    </row>
    <row r="22" spans="6:6">
      <c r="F22">
        <v>98</v>
      </c>
    </row>
    <row r="23" spans="6:6">
      <c r="F23">
        <v>31</v>
      </c>
    </row>
    <row r="24" spans="6:6">
      <c r="F24">
        <v>28</v>
      </c>
    </row>
    <row r="25" spans="6:6">
      <c r="F25">
        <v>94</v>
      </c>
    </row>
    <row r="26" spans="6:6">
      <c r="F26">
        <v>92</v>
      </c>
    </row>
    <row r="27" spans="6:6">
      <c r="F27">
        <v>75</v>
      </c>
    </row>
    <row r="28" spans="6:6">
      <c r="F28">
        <v>57</v>
      </c>
    </row>
    <row r="29" spans="6:6">
      <c r="F29">
        <v>51</v>
      </c>
    </row>
    <row r="30" spans="6:6">
      <c r="F30">
        <v>51</v>
      </c>
    </row>
    <row r="31" spans="6:6">
      <c r="F31">
        <v>64</v>
      </c>
    </row>
    <row r="32" spans="6:6">
      <c r="F32">
        <v>87</v>
      </c>
    </row>
    <row r="33" spans="6:6">
      <c r="F33">
        <v>73</v>
      </c>
    </row>
    <row r="34" spans="6:6">
      <c r="F34">
        <v>66</v>
      </c>
    </row>
    <row r="35" spans="6:6">
      <c r="F35">
        <v>60</v>
      </c>
    </row>
    <row r="36" spans="6:6">
      <c r="F36">
        <v>48</v>
      </c>
    </row>
    <row r="37" spans="6:6">
      <c r="F37">
        <v>63</v>
      </c>
    </row>
    <row r="38" spans="6:6">
      <c r="F38">
        <v>52</v>
      </c>
    </row>
    <row r="39" spans="6:6">
      <c r="F39">
        <v>83</v>
      </c>
    </row>
    <row r="40" spans="6:6">
      <c r="F40">
        <v>63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workbookViewId="0"/>
  </sheetViews>
  <sheetFormatPr defaultRowHeight="13.5"/>
  <cols>
    <col min="1" max="1" width="19.5" bestFit="1" customWidth="1"/>
    <col min="4" max="4" width="13" bestFit="1" customWidth="1"/>
  </cols>
  <sheetData>
    <row r="1" spans="1:6">
      <c r="A1" s="3" t="s">
        <v>51</v>
      </c>
      <c r="B1" s="3" t="s">
        <v>52</v>
      </c>
      <c r="C1" s="3" t="s">
        <v>53</v>
      </c>
      <c r="D1" s="3" t="s">
        <v>54</v>
      </c>
      <c r="F1">
        <v>15</v>
      </c>
    </row>
    <row r="2" spans="1:6">
      <c r="A2" s="1" t="s">
        <v>64</v>
      </c>
      <c r="F2">
        <v>5</v>
      </c>
    </row>
    <row r="3" spans="1:6">
      <c r="A3" s="1" t="s">
        <v>65</v>
      </c>
      <c r="F3">
        <v>0</v>
      </c>
    </row>
    <row r="4" spans="1:6">
      <c r="A4" s="1" t="s">
        <v>66</v>
      </c>
      <c r="F4">
        <v>0</v>
      </c>
    </row>
    <row r="5" spans="1:6">
      <c r="A5" s="1" t="s">
        <v>67</v>
      </c>
      <c r="F5">
        <v>25</v>
      </c>
    </row>
    <row r="6" spans="1:6">
      <c r="A6" s="1" t="s">
        <v>68</v>
      </c>
      <c r="F6">
        <v>5</v>
      </c>
    </row>
    <row r="7" spans="1:6">
      <c r="A7" s="1" t="s">
        <v>69</v>
      </c>
      <c r="F7">
        <v>95</v>
      </c>
    </row>
    <row r="8" spans="1:6">
      <c r="A8" s="1" t="s">
        <v>70</v>
      </c>
      <c r="F8">
        <v>25</v>
      </c>
    </row>
    <row r="9" spans="1:6">
      <c r="A9" s="1" t="s">
        <v>71</v>
      </c>
      <c r="F9">
        <v>55</v>
      </c>
    </row>
    <row r="10" spans="1:6">
      <c r="A10" s="1" t="s">
        <v>73</v>
      </c>
      <c r="F10">
        <v>10</v>
      </c>
    </row>
    <row r="11" spans="1:6">
      <c r="A11" s="1" t="s">
        <v>72</v>
      </c>
      <c r="F11">
        <v>10</v>
      </c>
    </row>
    <row r="12" spans="1:6">
      <c r="F12">
        <v>0</v>
      </c>
    </row>
    <row r="13" spans="1:6">
      <c r="F13">
        <v>74</v>
      </c>
    </row>
    <row r="14" spans="1:6">
      <c r="F14">
        <v>69</v>
      </c>
    </row>
    <row r="15" spans="1:6">
      <c r="F15">
        <v>5</v>
      </c>
    </row>
    <row r="16" spans="1:6">
      <c r="F16">
        <v>5</v>
      </c>
    </row>
    <row r="17" spans="6:6">
      <c r="F17">
        <v>20</v>
      </c>
    </row>
    <row r="18" spans="6:6">
      <c r="F18">
        <v>15</v>
      </c>
    </row>
    <row r="19" spans="6:6">
      <c r="F19">
        <v>18</v>
      </c>
    </row>
    <row r="20" spans="6:6">
      <c r="F20">
        <v>69</v>
      </c>
    </row>
    <row r="21" spans="6:6">
      <c r="F21">
        <v>5</v>
      </c>
    </row>
    <row r="22" spans="6:6">
      <c r="F22">
        <v>10</v>
      </c>
    </row>
    <row r="23" spans="6:6">
      <c r="F23">
        <v>20</v>
      </c>
    </row>
    <row r="24" spans="6:6">
      <c r="F24">
        <v>61</v>
      </c>
    </row>
    <row r="25" spans="6:6">
      <c r="F25">
        <v>0</v>
      </c>
    </row>
    <row r="26" spans="6:6">
      <c r="F26">
        <v>5</v>
      </c>
    </row>
    <row r="27" spans="6:6">
      <c r="F27">
        <v>0</v>
      </c>
    </row>
    <row r="28" spans="6:6">
      <c r="F28">
        <v>10</v>
      </c>
    </row>
    <row r="29" spans="6:6">
      <c r="F29">
        <v>5</v>
      </c>
    </row>
    <row r="30" spans="6:6">
      <c r="F30">
        <v>0</v>
      </c>
    </row>
    <row r="31" spans="6:6">
      <c r="F31">
        <v>5</v>
      </c>
    </row>
    <row r="32" spans="6:6">
      <c r="F32">
        <v>0</v>
      </c>
    </row>
    <row r="33" spans="6:6">
      <c r="F33">
        <v>5</v>
      </c>
    </row>
    <row r="34" spans="6:6">
      <c r="F34">
        <v>23</v>
      </c>
    </row>
    <row r="35" spans="6:6">
      <c r="F35">
        <v>10</v>
      </c>
    </row>
    <row r="36" spans="6:6">
      <c r="F36">
        <v>77</v>
      </c>
    </row>
    <row r="37" spans="6:6">
      <c r="F37">
        <v>94</v>
      </c>
    </row>
    <row r="38" spans="6:6">
      <c r="F38">
        <v>5</v>
      </c>
    </row>
    <row r="39" spans="6:6">
      <c r="F39">
        <v>99</v>
      </c>
    </row>
    <row r="40" spans="6:6">
      <c r="F40">
        <v>9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/>
  </sheetViews>
  <sheetFormatPr defaultRowHeight="13.5"/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F1" s="4" t="s">
        <v>6</v>
      </c>
    </row>
    <row r="2" spans="1:6">
      <c r="A2">
        <v>93</v>
      </c>
      <c r="B2">
        <v>75</v>
      </c>
      <c r="C2">
        <v>83</v>
      </c>
      <c r="D2">
        <v>80</v>
      </c>
    </row>
    <row r="3" spans="1:6">
      <c r="A3">
        <v>76</v>
      </c>
      <c r="B3">
        <v>74</v>
      </c>
      <c r="C3">
        <v>48</v>
      </c>
      <c r="D3">
        <v>45</v>
      </c>
    </row>
    <row r="4" spans="1:6">
      <c r="A4">
        <v>77</v>
      </c>
      <c r="B4">
        <v>67</v>
      </c>
      <c r="C4">
        <v>96</v>
      </c>
      <c r="D4">
        <v>89</v>
      </c>
    </row>
    <row r="5" spans="1:6">
      <c r="A5">
        <v>91</v>
      </c>
      <c r="B5">
        <v>61</v>
      </c>
      <c r="C5">
        <v>78</v>
      </c>
      <c r="D5">
        <v>80</v>
      </c>
    </row>
    <row r="6" spans="1:6">
      <c r="A6">
        <v>78</v>
      </c>
      <c r="B6">
        <v>51</v>
      </c>
      <c r="C6">
        <v>71</v>
      </c>
      <c r="D6">
        <v>59</v>
      </c>
    </row>
    <row r="7" spans="1:6">
      <c r="C7">
        <v>93</v>
      </c>
      <c r="D7">
        <v>92</v>
      </c>
    </row>
    <row r="8" spans="1:6">
      <c r="C8">
        <v>84</v>
      </c>
      <c r="D8">
        <v>84</v>
      </c>
    </row>
    <row r="9" spans="1:6">
      <c r="D9">
        <v>75</v>
      </c>
    </row>
    <row r="10" spans="1:6">
      <c r="A10">
        <f>AVERAGE(A2:A6)</f>
        <v>83</v>
      </c>
      <c r="B10">
        <f>AVERAGE(B2:B6)</f>
        <v>65.599999999999994</v>
      </c>
      <c r="C10">
        <f>AVERAGE(C2:C8)</f>
        <v>79</v>
      </c>
      <c r="D10">
        <f>AVERAGE(D2:D9)</f>
        <v>75.5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/>
  <cols>
    <col min="1" max="1" width="9" style="5"/>
  </cols>
  <sheetData>
    <row r="1" spans="1:5">
      <c r="A1" s="5" t="s">
        <v>7</v>
      </c>
      <c r="B1" s="2" t="s">
        <v>4</v>
      </c>
      <c r="C1" s="2" t="s">
        <v>5</v>
      </c>
      <c r="E1" t="s">
        <v>48</v>
      </c>
    </row>
    <row r="2" spans="1:5">
      <c r="A2" s="5" t="s">
        <v>8</v>
      </c>
      <c r="B2">
        <v>1</v>
      </c>
      <c r="C2">
        <v>7</v>
      </c>
    </row>
    <row r="3" spans="1:5">
      <c r="A3" s="5" t="s">
        <v>9</v>
      </c>
      <c r="B3">
        <v>2</v>
      </c>
      <c r="C3">
        <v>4</v>
      </c>
    </row>
    <row r="4" spans="1:5">
      <c r="A4" s="5" t="s">
        <v>10</v>
      </c>
      <c r="B4">
        <v>6</v>
      </c>
      <c r="C4">
        <v>4</v>
      </c>
    </row>
    <row r="5" spans="1:5">
      <c r="A5" s="5" t="s">
        <v>11</v>
      </c>
      <c r="B5">
        <v>6</v>
      </c>
      <c r="C5">
        <v>5</v>
      </c>
    </row>
    <row r="6" spans="1:5">
      <c r="A6" s="5" t="s">
        <v>12</v>
      </c>
      <c r="B6">
        <v>5</v>
      </c>
      <c r="C6">
        <v>5</v>
      </c>
    </row>
    <row r="7" spans="1:5">
      <c r="A7" s="5" t="s">
        <v>13</v>
      </c>
      <c r="B7">
        <v>5</v>
      </c>
      <c r="C7">
        <v>6</v>
      </c>
    </row>
    <row r="8" spans="1:5">
      <c r="A8" s="5" t="s">
        <v>14</v>
      </c>
      <c r="B8">
        <v>2</v>
      </c>
      <c r="C8">
        <v>4</v>
      </c>
    </row>
    <row r="9" spans="1:5">
      <c r="A9" s="5" t="s">
        <v>15</v>
      </c>
      <c r="B9">
        <v>5</v>
      </c>
      <c r="C9">
        <v>6</v>
      </c>
    </row>
    <row r="10" spans="1:5">
      <c r="A10" s="5" t="s">
        <v>16</v>
      </c>
      <c r="B10">
        <v>6</v>
      </c>
      <c r="C10">
        <v>6</v>
      </c>
    </row>
    <row r="11" spans="1:5">
      <c r="A11" s="5" t="s">
        <v>17</v>
      </c>
      <c r="B11">
        <v>7</v>
      </c>
      <c r="C11">
        <v>4</v>
      </c>
    </row>
    <row r="12" spans="1:5">
      <c r="A12" s="5" t="s">
        <v>18</v>
      </c>
      <c r="B12">
        <v>4</v>
      </c>
      <c r="C12">
        <v>7</v>
      </c>
    </row>
    <row r="13" spans="1:5">
      <c r="A13" s="5" t="s">
        <v>19</v>
      </c>
      <c r="B13">
        <v>4</v>
      </c>
      <c r="C13">
        <v>7</v>
      </c>
    </row>
    <row r="14" spans="1:5">
      <c r="A14" s="5" t="s">
        <v>20</v>
      </c>
      <c r="B14">
        <v>6</v>
      </c>
      <c r="C14">
        <v>4</v>
      </c>
    </row>
    <row r="15" spans="1:5">
      <c r="A15" s="5" t="s">
        <v>21</v>
      </c>
      <c r="B15">
        <v>2</v>
      </c>
      <c r="C15">
        <v>3</v>
      </c>
    </row>
    <row r="16" spans="1:5">
      <c r="A16" s="5" t="s">
        <v>22</v>
      </c>
      <c r="B16">
        <v>3</v>
      </c>
      <c r="C16">
        <v>7</v>
      </c>
    </row>
    <row r="17" spans="1:3">
      <c r="A17" s="5" t="s">
        <v>23</v>
      </c>
      <c r="B17">
        <v>7</v>
      </c>
      <c r="C17">
        <v>7</v>
      </c>
    </row>
    <row r="18" spans="1:3">
      <c r="A18" s="5" t="s">
        <v>24</v>
      </c>
      <c r="B18">
        <v>6</v>
      </c>
      <c r="C18">
        <v>5</v>
      </c>
    </row>
    <row r="19" spans="1:3">
      <c r="A19" s="5" t="s">
        <v>25</v>
      </c>
      <c r="B19">
        <v>3</v>
      </c>
      <c r="C19">
        <v>7</v>
      </c>
    </row>
    <row r="20" spans="1:3">
      <c r="A20" s="5" t="s">
        <v>26</v>
      </c>
      <c r="B20">
        <v>6</v>
      </c>
      <c r="C20">
        <v>4</v>
      </c>
    </row>
    <row r="21" spans="1:3">
      <c r="A21" s="5" t="s">
        <v>27</v>
      </c>
      <c r="B21">
        <v>6</v>
      </c>
      <c r="C21">
        <v>0</v>
      </c>
    </row>
    <row r="22" spans="1:3">
      <c r="A22" s="5" t="s">
        <v>28</v>
      </c>
      <c r="B22">
        <v>6</v>
      </c>
      <c r="C22">
        <v>0</v>
      </c>
    </row>
    <row r="23" spans="1:3">
      <c r="A23" s="5" t="s">
        <v>29</v>
      </c>
      <c r="B23">
        <v>5</v>
      </c>
      <c r="C23">
        <v>5</v>
      </c>
    </row>
    <row r="24" spans="1:3">
      <c r="A24" s="5" t="s">
        <v>30</v>
      </c>
      <c r="B24">
        <v>5</v>
      </c>
      <c r="C24">
        <v>6</v>
      </c>
    </row>
    <row r="25" spans="1:3">
      <c r="A25" s="5" t="s">
        <v>31</v>
      </c>
      <c r="B25">
        <v>6</v>
      </c>
      <c r="C25">
        <v>2</v>
      </c>
    </row>
    <row r="26" spans="1:3">
      <c r="A26" s="5" t="s">
        <v>32</v>
      </c>
      <c r="B26">
        <v>1</v>
      </c>
      <c r="C26">
        <v>6</v>
      </c>
    </row>
    <row r="27" spans="1:3">
      <c r="A27" s="5" t="s">
        <v>33</v>
      </c>
      <c r="B27">
        <v>4</v>
      </c>
      <c r="C27">
        <v>2</v>
      </c>
    </row>
    <row r="28" spans="1:3">
      <c r="A28" s="5" t="s">
        <v>34</v>
      </c>
      <c r="B28">
        <v>6</v>
      </c>
      <c r="C28">
        <v>1</v>
      </c>
    </row>
    <row r="29" spans="1:3">
      <c r="A29" s="5" t="s">
        <v>35</v>
      </c>
      <c r="B29">
        <v>6</v>
      </c>
      <c r="C29">
        <v>2</v>
      </c>
    </row>
    <row r="30" spans="1:3">
      <c r="A30" s="5" t="s">
        <v>36</v>
      </c>
      <c r="B30">
        <v>7</v>
      </c>
      <c r="C30">
        <v>8</v>
      </c>
    </row>
    <row r="31" spans="1:3">
      <c r="A31" s="5" t="s">
        <v>37</v>
      </c>
      <c r="B31">
        <v>1</v>
      </c>
      <c r="C31">
        <v>6</v>
      </c>
    </row>
    <row r="32" spans="1:3">
      <c r="A32" s="5" t="s">
        <v>38</v>
      </c>
      <c r="B32">
        <v>4</v>
      </c>
      <c r="C32">
        <v>3</v>
      </c>
    </row>
    <row r="33" spans="1:3">
      <c r="A33" s="5" t="s">
        <v>39</v>
      </c>
      <c r="B33">
        <v>6</v>
      </c>
      <c r="C33">
        <v>1</v>
      </c>
    </row>
    <row r="34" spans="1:3">
      <c r="A34" s="5" t="s">
        <v>40</v>
      </c>
      <c r="B34">
        <v>5</v>
      </c>
      <c r="C34">
        <v>8</v>
      </c>
    </row>
    <row r="35" spans="1:3">
      <c r="A35" s="5" t="s">
        <v>41</v>
      </c>
      <c r="B35">
        <v>6</v>
      </c>
      <c r="C35">
        <v>4</v>
      </c>
    </row>
    <row r="36" spans="1:3">
      <c r="A36" s="5" t="s">
        <v>42</v>
      </c>
      <c r="B36">
        <v>4</v>
      </c>
      <c r="C36">
        <v>2</v>
      </c>
    </row>
    <row r="37" spans="1:3">
      <c r="A37" s="5" t="s">
        <v>43</v>
      </c>
      <c r="B37">
        <v>2</v>
      </c>
      <c r="C37">
        <v>2</v>
      </c>
    </row>
    <row r="38" spans="1:3">
      <c r="A38" s="5" t="s">
        <v>44</v>
      </c>
      <c r="B38">
        <v>5</v>
      </c>
      <c r="C38">
        <v>7</v>
      </c>
    </row>
    <row r="39" spans="1:3">
      <c r="A39" s="5" t="s">
        <v>45</v>
      </c>
      <c r="B39">
        <v>5</v>
      </c>
      <c r="C39">
        <v>7</v>
      </c>
    </row>
    <row r="40" spans="1:3">
      <c r="A40" s="5" t="s">
        <v>46</v>
      </c>
      <c r="C40">
        <v>0</v>
      </c>
    </row>
    <row r="41" spans="1:3">
      <c r="A41" s="5" t="s">
        <v>47</v>
      </c>
      <c r="C41">
        <v>5</v>
      </c>
    </row>
    <row r="42" spans="1:3">
      <c r="B42">
        <f>MODE(B2:B39)</f>
        <v>6</v>
      </c>
      <c r="C42">
        <f>MODE(C2:C41)</f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問１</vt:lpstr>
      <vt:lpstr>問２</vt:lpstr>
      <vt:lpstr>問３</vt:lpstr>
      <vt:lpstr>問４</vt:lpstr>
      <vt:lpstr>問５</vt:lpstr>
      <vt:lpstr>問６</vt:lpstr>
      <vt:lpstr>問７</vt:lpstr>
      <vt:lpstr>問１解答例</vt:lpstr>
      <vt:lpstr>問２解答例</vt:lpstr>
      <vt:lpstr>問３解答例</vt:lpstr>
      <vt:lpstr>問４解答例</vt:lpstr>
      <vt:lpstr>問５解答例</vt:lpstr>
      <vt:lpstr>問６解答例</vt:lpstr>
      <vt:lpstr>問７解答例</vt:lpstr>
      <vt:lpstr>問６偏差値</vt:lpstr>
      <vt:lpstr>問７偏差値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2020-01-18T09:05:17Z</dcterms:modified>
</cp:coreProperties>
</file>